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12" i="1"/>
  <c r="O13" i="1"/>
  <c r="O14" i="1"/>
  <c r="O15" i="1"/>
  <c r="O16" i="1"/>
  <c r="O17" i="1"/>
  <c r="O18" i="1"/>
  <c r="O19" i="1"/>
  <c r="O21" i="1" l="1"/>
  <c r="O20" i="1"/>
  <c r="O11" i="1"/>
  <c r="O10" i="1"/>
  <c r="O9" i="1"/>
</calcChain>
</file>

<file path=xl/sharedStrings.xml><?xml version="1.0" encoding="utf-8"?>
<sst xmlns="http://schemas.openxmlformats.org/spreadsheetml/2006/main" count="238" uniqueCount="108">
  <si>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</si>
  <si>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</si>
  <si>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</si>
  <si>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</si>
  <si>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</si>
  <si>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</si>
  <si>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</si>
  <si>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</si>
  <si>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</si>
  <si>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</si>
  <si>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</si>
  <si>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</si>
  <si>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</si>
  <si>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</si>
  <si>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</si>
  <si>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</si>
  <si>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</si>
  <si>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</si>
  <si>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</si>
  <si>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</si>
  <si>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</si>
  <si>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</si>
  <si>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</si>
  <si>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</si>
  <si>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</si>
  <si>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</si>
  <si>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</si>
  <si>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</si>
  <si>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</si>
  <si>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</si>
  <si>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</si>
  <si>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</si>
  <si>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</si>
  <si>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</si>
  <si>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</si>
  <si>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</si>
  <si>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</si>
  <si>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</si>
  <si>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</si>
  <si>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</si>
  <si>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</si>
  <si>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</si>
  <si>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</si>
  <si>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</si>
  <si>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</si>
  <si>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</si>
  <si>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</si>
  <si>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</si>
  <si>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</si>
  <si>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</si>
  <si>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</si>
  <si>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</si>
  <si>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</si>
  <si>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</si>
  <si>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</si>
  <si>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Asistenciales Privados sin fines de lucro</t>
  </si>
  <si>
    <t>Mantener actualizada al público la información referente a las Instituciones de Asistencia Privada, autorizadas y registradas para brindar servicios en el Estado.</t>
  </si>
  <si>
    <t>Dar seguimiento periodico a las instituciones registradas y autorizadas, en el cumplimiento de sus obligaciones y actualización de su información</t>
  </si>
  <si>
    <t>Realizar con oportunidad el registro de los gastos operativos del organismo, dando cumplimiento a las diversas disposiciones normativas.</t>
  </si>
  <si>
    <t>Efectuar con oportunidad el registro correspondiente al pago de nóminas del personal, reflejando de manera transparente dichos registros en los Estados Financieros del organismo, asimismo llevar a cabo el timbrado de la nómina dando cumplimiento a la disposición fiscal aplicable al respecto.</t>
  </si>
  <si>
    <t xml:space="preserve">Visitas </t>
  </si>
  <si>
    <t>Sesión</t>
  </si>
  <si>
    <t>Asesorías</t>
  </si>
  <si>
    <t>Publicaciónes</t>
  </si>
  <si>
    <t>Convenios</t>
  </si>
  <si>
    <t>Capacitaciones</t>
  </si>
  <si>
    <t>Acciones</t>
  </si>
  <si>
    <t>Asesoría</t>
  </si>
  <si>
    <t>Audiencia</t>
  </si>
  <si>
    <t>Requerimientos</t>
  </si>
  <si>
    <t>Informes</t>
  </si>
  <si>
    <t>Registros</t>
  </si>
  <si>
    <t>Eficacia</t>
  </si>
  <si>
    <t>Economía</t>
  </si>
  <si>
    <t>Representa el porcentaje de Visitas realizadas en comparación con el total programado como  objetivo institucional</t>
  </si>
  <si>
    <t>Representa el porcentaje de Sesiones realizadas en comparación con el total programado como  objetivo institucional</t>
  </si>
  <si>
    <t>Representa el porcentaje de Asesorias realizadas en comparación con el total programado como  objetivo institucional</t>
  </si>
  <si>
    <t>Representa el porcentaje de Publicaciones realizadas en comparación con el total programado como  objetivo institucional</t>
  </si>
  <si>
    <t>Representa el porcentaje de Convenios celebrados en comparación con el total programado como  objetivo institucional</t>
  </si>
  <si>
    <t>Representa el porcentaje de Capacitaciones llevadas a cabo en comparación con el total programado como  objetivo institucional</t>
  </si>
  <si>
    <t>Representa el porcentaje de Acciones llevadas a cabo en comparación con el total programado como  objetivo institucional</t>
  </si>
  <si>
    <t>Representa el porcentaje de Asesorias otorgadas en comparación con el total programado como  objetivo institucional</t>
  </si>
  <si>
    <t>Representa el porcentaje de Audiencias llevadas a cabo en comparación con el total programado como  objetivo institucional</t>
  </si>
  <si>
    <t>Representa el porcentaje de Requerimientos entregados a instituciones en comparación con el total programado como  objetivo institucional</t>
  </si>
  <si>
    <t>Representa el porcentaje de Asesorias brindadas en comparación con el total programado como  objetivo institucional</t>
  </si>
  <si>
    <t>Representa el porcentaje de Visitas efectuadas en comparación con el total programado como  objetivo institucional</t>
  </si>
  <si>
    <t>Representa el porcentaje de Informes mensuales  realizados en comparación con el total programado como  objetivo institucional</t>
  </si>
  <si>
    <t>Representa el porcentaje de Registros contables efectuados  en comparación con el total programado como  objetivo institucional</t>
  </si>
  <si>
    <t>A=(B/C)*100</t>
  </si>
  <si>
    <t>Porcentaje</t>
  </si>
  <si>
    <t>Mensual</t>
  </si>
  <si>
    <t>Semestral</t>
  </si>
  <si>
    <t>Quincenal</t>
  </si>
  <si>
    <t>Informe del área que genera la información</t>
  </si>
  <si>
    <t>Presidencia</t>
  </si>
  <si>
    <t>sin nota</t>
  </si>
  <si>
    <t>Verificar la idoneidad de los establecimientos o espacios físicos donde se pretende instalar la prestación de un servicio asistencial . Visitas de inicio.</t>
  </si>
  <si>
    <t>Orientar y acompañar en el proceso a las personas que tienen interés en constituir una persona moral de derecho privado con fines asistenciales . Asesorias para promover la constitución de I.A.P.</t>
  </si>
  <si>
    <t>Fortalecer vinculos interdisciplinarios para el fortalecimiento de las I.A.P. Convenios de Colaboración.</t>
  </si>
  <si>
    <t>Procurar la profesionalización de las I.A.P. y A.C., para la atención de las NNA, adultos mayores, personas con discapacidad. Capacitaciones para la Profesionalización de instituciones.</t>
  </si>
  <si>
    <t>Difundir y promover la obra que realizan las Instituciones de Asistencia Privada, fomentar la procuración de fondos e incentivar la participación de la sociedad para sumarse y apoyar las causas de las instituciones. Acciones de Promoción.</t>
  </si>
  <si>
    <t>Procurar la regularización de instituciones registradas, que dejan de cumplir con sus obligaciones ante este organismo, o en su caso promover su extinción y/o revocación. Audiciencias previa extinción o revocación de Instituciones.</t>
  </si>
  <si>
    <t>Dar cumplimiento al marco jurídico que establece la obligación de contar con registro y autorización de la Junta de asistencia privada, para poder brindar sus servicios asistenciales y someterse a su supervisión y vigilancia. Requerimientos de Registro.</t>
  </si>
  <si>
    <t>Orientar y acompañar a las instituciones, para el cumplimiento de sus obligaciones con este Organismo, así como con otras instituciones. Asesorias Presenciales.</t>
  </si>
  <si>
    <t>Verificar que las instituciones brinden servicios de calidad, apegados a derechos humanos, cumplan con su normativa interna y la externa. Visitas de supervisión, evaluación y vigilancia.</t>
  </si>
  <si>
    <t>Analizar y en su caso autorizar las solicitudes y asuntos relevantes de las instituciones registradas y autorizadas, así como la constitución de nuevas instituciones. Sesiones del Pleno.</t>
  </si>
  <si>
    <t>Subdirección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</si>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</sst>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wnloads/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view="pageLayout" topLeftCell="R2" zoomScaleNormal="100" workbookViewId="0">
      <selection activeCell="S21" sqref="S2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5.5">
      <c r="A8" s="4">
        <v>2025</v>
      </c>
      <c r="B8" s="9">
        <v>45931</v>
      </c>
      <c r="C8" s="9">
        <v>46022</v>
      </c>
      <c r="D8" s="2" t="s">
        <v>55</v>
      </c>
      <c r="E8" s="3" t="s">
        <v>96</v>
      </c>
      <c r="F8" s="2" t="s">
        <v>60</v>
      </c>
      <c r="G8" s="2" t="s">
        <v>72</v>
      </c>
      <c r="H8" s="3" t="s">
        <v>74</v>
      </c>
      <c r="I8" s="2" t="s">
        <v>88</v>
      </c>
      <c r="J8" s="2" t="s">
        <v>89</v>
      </c>
      <c r="K8" s="2" t="s">
        <v>90</v>
      </c>
      <c r="L8" s="2">
        <v>2025</v>
      </c>
      <c r="M8" s="2">
        <v>12</v>
      </c>
      <c r="N8" s="2"/>
      <c r="O8" s="5">
        <f>8/($M8)</f>
        <v>0.66666666666666663</v>
      </c>
      <c r="P8" s="2" t="s">
        <v>53</v>
      </c>
      <c r="Q8" s="3" t="s">
        <v>93</v>
      </c>
      <c r="R8" s="2" t="s">
        <v>94</v>
      </c>
      <c r="S8" s="9">
        <v>46022</v>
      </c>
      <c r="T8" s="2" t="s">
        <v>95</v>
      </c>
    </row>
    <row r="9" spans="1:20" ht="85.5">
      <c r="A9" s="4">
        <v>2025</v>
      </c>
      <c r="B9" s="9">
        <v>45931</v>
      </c>
      <c r="C9" s="9">
        <v>46022</v>
      </c>
      <c r="D9" s="2" t="s">
        <v>55</v>
      </c>
      <c r="E9" s="3" t="s">
        <v>105</v>
      </c>
      <c r="F9" s="3" t="s">
        <v>61</v>
      </c>
      <c r="G9" s="2" t="s">
        <v>72</v>
      </c>
      <c r="H9" s="3" t="s">
        <v>75</v>
      </c>
      <c r="I9" s="2" t="s">
        <v>88</v>
      </c>
      <c r="J9" s="2" t="s">
        <v>89</v>
      </c>
      <c r="K9" s="2" t="s">
        <v>90</v>
      </c>
      <c r="L9" s="2">
        <v>2025</v>
      </c>
      <c r="M9" s="2">
        <v>12</v>
      </c>
      <c r="N9" s="2"/>
      <c r="O9" s="5">
        <f>3/($M9)</f>
        <v>0.25</v>
      </c>
      <c r="P9" s="2" t="s">
        <v>53</v>
      </c>
      <c r="Q9" s="3" t="s">
        <v>93</v>
      </c>
      <c r="R9" s="2" t="s">
        <v>94</v>
      </c>
      <c r="S9" s="9">
        <v>46022</v>
      </c>
      <c r="T9" s="2" t="s">
        <v>95</v>
      </c>
    </row>
    <row r="10" spans="1:20" ht="85.5">
      <c r="A10" s="4">
        <v>2025</v>
      </c>
      <c r="B10" s="9">
        <v>45931</v>
      </c>
      <c r="C10" s="9">
        <v>46022</v>
      </c>
      <c r="D10" s="2" t="s">
        <v>55</v>
      </c>
      <c r="E10" s="3" t="s">
        <v>97</v>
      </c>
      <c r="F10" s="3" t="s">
        <v>62</v>
      </c>
      <c r="G10" s="2" t="s">
        <v>72</v>
      </c>
      <c r="H10" s="3" t="s">
        <v>76</v>
      </c>
      <c r="I10" s="2" t="s">
        <v>88</v>
      </c>
      <c r="J10" s="2" t="s">
        <v>89</v>
      </c>
      <c r="K10" s="2" t="s">
        <v>90</v>
      </c>
      <c r="L10" s="2">
        <v>2025</v>
      </c>
      <c r="M10" s="2">
        <v>48</v>
      </c>
      <c r="N10" s="2"/>
      <c r="O10" s="5">
        <f>12/($M10)</f>
        <v>0.25</v>
      </c>
      <c r="P10" s="2" t="s">
        <v>53</v>
      </c>
      <c r="Q10" s="3" t="s">
        <v>93</v>
      </c>
      <c r="R10" s="2" t="s">
        <v>94</v>
      </c>
      <c r="S10" s="9">
        <v>46022</v>
      </c>
      <c r="T10" s="2" t="s">
        <v>95</v>
      </c>
    </row>
    <row r="11" spans="1:20" ht="99.75">
      <c r="A11" s="4">
        <v>2025</v>
      </c>
      <c r="B11" s="9">
        <v>45931</v>
      </c>
      <c r="C11" s="9">
        <v>46022</v>
      </c>
      <c r="D11" s="2" t="s">
        <v>55</v>
      </c>
      <c r="E11" s="3" t="s">
        <v>56</v>
      </c>
      <c r="F11" s="2" t="s">
        <v>63</v>
      </c>
      <c r="G11" s="2" t="s">
        <v>72</v>
      </c>
      <c r="H11" s="3" t="s">
        <v>77</v>
      </c>
      <c r="I11" s="2" t="s">
        <v>88</v>
      </c>
      <c r="J11" s="2" t="s">
        <v>89</v>
      </c>
      <c r="K11" s="2" t="s">
        <v>91</v>
      </c>
      <c r="L11" s="2">
        <v>2025</v>
      </c>
      <c r="M11" s="2">
        <v>2</v>
      </c>
      <c r="N11" s="2"/>
      <c r="O11" s="5">
        <f>1/($M11)</f>
        <v>0.5</v>
      </c>
      <c r="P11" s="2" t="s">
        <v>53</v>
      </c>
      <c r="Q11" s="3" t="s">
        <v>93</v>
      </c>
      <c r="R11" s="2" t="s">
        <v>94</v>
      </c>
      <c r="S11" s="9">
        <v>46022</v>
      </c>
      <c r="T11" s="2" t="s">
        <v>95</v>
      </c>
    </row>
    <row r="12" spans="1:20" ht="85.5">
      <c r="A12" s="4">
        <v>2025</v>
      </c>
      <c r="B12" s="9">
        <v>45931</v>
      </c>
      <c r="C12" s="9">
        <v>46022</v>
      </c>
      <c r="D12" s="2" t="s">
        <v>55</v>
      </c>
      <c r="E12" s="3" t="s">
        <v>98</v>
      </c>
      <c r="F12" s="2" t="s">
        <v>64</v>
      </c>
      <c r="G12" s="2" t="s">
        <v>72</v>
      </c>
      <c r="H12" s="3" t="s">
        <v>78</v>
      </c>
      <c r="I12" s="2" t="s">
        <v>88</v>
      </c>
      <c r="J12" s="2" t="s">
        <v>89</v>
      </c>
      <c r="K12" s="2" t="s">
        <v>90</v>
      </c>
      <c r="L12" s="2">
        <v>2025</v>
      </c>
      <c r="M12" s="2">
        <v>4</v>
      </c>
      <c r="N12" s="2"/>
      <c r="O12" s="5">
        <f>3/($M12)</f>
        <v>0.75</v>
      </c>
      <c r="P12" s="2" t="s">
        <v>53</v>
      </c>
      <c r="Q12" s="3" t="s">
        <v>93</v>
      </c>
      <c r="R12" s="2" t="s">
        <v>94</v>
      </c>
      <c r="S12" s="9">
        <v>46022</v>
      </c>
      <c r="T12" s="2" t="s">
        <v>95</v>
      </c>
    </row>
    <row r="13" spans="1:20" ht="99.75">
      <c r="A13" s="4">
        <v>2025</v>
      </c>
      <c r="B13" s="9">
        <v>45931</v>
      </c>
      <c r="C13" s="9">
        <v>46022</v>
      </c>
      <c r="D13" s="2" t="s">
        <v>55</v>
      </c>
      <c r="E13" s="3" t="s">
        <v>99</v>
      </c>
      <c r="F13" s="2" t="s">
        <v>65</v>
      </c>
      <c r="G13" s="2" t="s">
        <v>72</v>
      </c>
      <c r="H13" s="3" t="s">
        <v>79</v>
      </c>
      <c r="I13" s="2" t="s">
        <v>88</v>
      </c>
      <c r="J13" s="2" t="s">
        <v>89</v>
      </c>
      <c r="K13" s="2" t="s">
        <v>90</v>
      </c>
      <c r="L13" s="2">
        <v>2025</v>
      </c>
      <c r="M13" s="2">
        <v>12</v>
      </c>
      <c r="N13" s="2"/>
      <c r="O13" s="5">
        <f>6/($M13)</f>
        <v>0.5</v>
      </c>
      <c r="P13" s="2" t="s">
        <v>53</v>
      </c>
      <c r="Q13" s="3" t="s">
        <v>93</v>
      </c>
      <c r="R13" s="2" t="s">
        <v>94</v>
      </c>
      <c r="S13" s="9">
        <v>46022</v>
      </c>
      <c r="T13" s="2" t="s">
        <v>95</v>
      </c>
    </row>
    <row r="14" spans="1:20" ht="85.5">
      <c r="A14" s="4">
        <v>2025</v>
      </c>
      <c r="B14" s="9">
        <v>45931</v>
      </c>
      <c r="C14" s="9">
        <v>46022</v>
      </c>
      <c r="D14" s="2" t="s">
        <v>55</v>
      </c>
      <c r="E14" s="3" t="s">
        <v>100</v>
      </c>
      <c r="F14" s="2" t="s">
        <v>66</v>
      </c>
      <c r="G14" s="2" t="s">
        <v>72</v>
      </c>
      <c r="H14" s="3" t="s">
        <v>80</v>
      </c>
      <c r="I14" s="2" t="s">
        <v>88</v>
      </c>
      <c r="J14" s="2" t="s">
        <v>89</v>
      </c>
      <c r="K14" s="2" t="s">
        <v>90</v>
      </c>
      <c r="L14" s="2">
        <v>2025</v>
      </c>
      <c r="M14" s="2">
        <v>120</v>
      </c>
      <c r="N14" s="2"/>
      <c r="O14" s="5">
        <f>24/($M14)</f>
        <v>0.2</v>
      </c>
      <c r="P14" s="2" t="s">
        <v>53</v>
      </c>
      <c r="Q14" s="3" t="s">
        <v>93</v>
      </c>
      <c r="R14" s="2" t="s">
        <v>94</v>
      </c>
      <c r="S14" s="9">
        <v>46022</v>
      </c>
      <c r="T14" s="2" t="s">
        <v>95</v>
      </c>
    </row>
    <row r="15" spans="1:20" ht="85.5">
      <c r="A15" s="4">
        <v>2025</v>
      </c>
      <c r="B15" s="9">
        <v>45931</v>
      </c>
      <c r="C15" s="9">
        <v>46022</v>
      </c>
      <c r="D15" s="2" t="s">
        <v>55</v>
      </c>
      <c r="E15" s="3" t="s">
        <v>57</v>
      </c>
      <c r="F15" s="2" t="s">
        <v>67</v>
      </c>
      <c r="G15" s="2" t="s">
        <v>72</v>
      </c>
      <c r="H15" s="3" t="s">
        <v>81</v>
      </c>
      <c r="I15" s="2" t="s">
        <v>88</v>
      </c>
      <c r="J15" s="2" t="s">
        <v>89</v>
      </c>
      <c r="K15" s="2" t="s">
        <v>90</v>
      </c>
      <c r="L15" s="2">
        <v>2025</v>
      </c>
      <c r="M15" s="2">
        <v>800</v>
      </c>
      <c r="N15" s="2"/>
      <c r="O15" s="5">
        <f>168/($M15)</f>
        <v>0.21</v>
      </c>
      <c r="P15" s="2" t="s">
        <v>53</v>
      </c>
      <c r="Q15" s="3" t="s">
        <v>93</v>
      </c>
      <c r="R15" s="2" t="s">
        <v>107</v>
      </c>
      <c r="S15" s="9">
        <v>46022</v>
      </c>
      <c r="T15" s="2" t="s">
        <v>95</v>
      </c>
    </row>
    <row r="16" spans="1:20" ht="99.75">
      <c r="A16" s="4">
        <v>2025</v>
      </c>
      <c r="B16" s="9">
        <v>45931</v>
      </c>
      <c r="C16" s="9">
        <v>46022</v>
      </c>
      <c r="D16" s="2" t="s">
        <v>55</v>
      </c>
      <c r="E16" s="3" t="s">
        <v>101</v>
      </c>
      <c r="F16" s="2" t="s">
        <v>68</v>
      </c>
      <c r="G16" s="2" t="s">
        <v>72</v>
      </c>
      <c r="H16" s="3" t="s">
        <v>82</v>
      </c>
      <c r="I16" s="2" t="s">
        <v>88</v>
      </c>
      <c r="J16" s="2" t="s">
        <v>89</v>
      </c>
      <c r="K16" s="2" t="s">
        <v>90</v>
      </c>
      <c r="L16" s="2">
        <v>2025</v>
      </c>
      <c r="M16" s="2">
        <v>12</v>
      </c>
      <c r="N16" s="2"/>
      <c r="O16" s="5">
        <f>7/($M16)</f>
        <v>0.58333333333333337</v>
      </c>
      <c r="P16" s="2" t="s">
        <v>53</v>
      </c>
      <c r="Q16" s="3" t="s">
        <v>93</v>
      </c>
      <c r="R16" s="2" t="s">
        <v>107</v>
      </c>
      <c r="S16" s="9">
        <v>46022</v>
      </c>
      <c r="T16" s="2" t="s">
        <v>95</v>
      </c>
    </row>
    <row r="17" spans="1:20" ht="114">
      <c r="A17" s="4">
        <v>2025</v>
      </c>
      <c r="B17" s="9">
        <v>45931</v>
      </c>
      <c r="C17" s="9">
        <v>46022</v>
      </c>
      <c r="D17" s="2" t="s">
        <v>55</v>
      </c>
      <c r="E17" s="3" t="s">
        <v>102</v>
      </c>
      <c r="F17" s="2" t="s">
        <v>69</v>
      </c>
      <c r="G17" s="2" t="s">
        <v>72</v>
      </c>
      <c r="H17" s="3" t="s">
        <v>83</v>
      </c>
      <c r="I17" s="2" t="s">
        <v>88</v>
      </c>
      <c r="J17" s="2" t="s">
        <v>89</v>
      </c>
      <c r="K17" s="2" t="s">
        <v>90</v>
      </c>
      <c r="L17" s="2">
        <v>2025</v>
      </c>
      <c r="M17" s="2">
        <v>12</v>
      </c>
      <c r="N17" s="2"/>
      <c r="O17" s="5">
        <f>2/($M17)</f>
        <v>0.16666666666666666</v>
      </c>
      <c r="P17" s="2" t="s">
        <v>53</v>
      </c>
      <c r="Q17" s="3" t="s">
        <v>93</v>
      </c>
      <c r="R17" s="2" t="s">
        <v>94</v>
      </c>
      <c r="S17" s="9">
        <v>46022</v>
      </c>
      <c r="T17" s="2" t="s">
        <v>95</v>
      </c>
    </row>
    <row r="18" spans="1:20" ht="85.5">
      <c r="A18" s="4">
        <v>2025</v>
      </c>
      <c r="B18" s="9">
        <v>45931</v>
      </c>
      <c r="C18" s="9">
        <v>46022</v>
      </c>
      <c r="D18" s="2" t="s">
        <v>55</v>
      </c>
      <c r="E18" s="3" t="s">
        <v>103</v>
      </c>
      <c r="F18" s="2" t="s">
        <v>62</v>
      </c>
      <c r="G18" s="2" t="s">
        <v>72</v>
      </c>
      <c r="H18" s="3" t="s">
        <v>84</v>
      </c>
      <c r="I18" s="2" t="s">
        <v>88</v>
      </c>
      <c r="J18" s="2" t="s">
        <v>89</v>
      </c>
      <c r="K18" s="2" t="s">
        <v>90</v>
      </c>
      <c r="L18" s="2">
        <v>2025</v>
      </c>
      <c r="M18" s="2">
        <v>72</v>
      </c>
      <c r="N18" s="2"/>
      <c r="O18" s="5">
        <f>33/($M18)</f>
        <v>0.45833333333333331</v>
      </c>
      <c r="P18" s="2" t="s">
        <v>53</v>
      </c>
      <c r="Q18" s="3" t="s">
        <v>93</v>
      </c>
      <c r="R18" s="2" t="s">
        <v>107</v>
      </c>
      <c r="S18" s="9">
        <v>46022</v>
      </c>
      <c r="T18" s="2" t="s">
        <v>95</v>
      </c>
    </row>
    <row r="19" spans="1:20" ht="85.5">
      <c r="A19" s="4">
        <v>2025</v>
      </c>
      <c r="B19" s="9">
        <v>45931</v>
      </c>
      <c r="C19" s="9">
        <v>46022</v>
      </c>
      <c r="D19" s="2" t="s">
        <v>55</v>
      </c>
      <c r="E19" s="3" t="s">
        <v>104</v>
      </c>
      <c r="F19" s="2" t="s">
        <v>60</v>
      </c>
      <c r="G19" s="2" t="s">
        <v>72</v>
      </c>
      <c r="H19" s="3" t="s">
        <v>85</v>
      </c>
      <c r="I19" s="2" t="s">
        <v>88</v>
      </c>
      <c r="J19" s="2" t="s">
        <v>89</v>
      </c>
      <c r="K19" s="2" t="s">
        <v>90</v>
      </c>
      <c r="L19" s="2">
        <v>2025</v>
      </c>
      <c r="M19" s="2">
        <v>250</v>
      </c>
      <c r="N19" s="2"/>
      <c r="O19" s="5">
        <f>80/($M19)</f>
        <v>0.32</v>
      </c>
      <c r="P19" s="2" t="s">
        <v>53</v>
      </c>
      <c r="Q19" s="3" t="s">
        <v>93</v>
      </c>
      <c r="R19" s="2" t="s">
        <v>107</v>
      </c>
      <c r="S19" s="9">
        <v>46022</v>
      </c>
      <c r="T19" s="2" t="s">
        <v>95</v>
      </c>
    </row>
    <row r="20" spans="1:20" ht="85.5">
      <c r="A20" s="4">
        <v>2025</v>
      </c>
      <c r="B20" s="9">
        <v>45931</v>
      </c>
      <c r="C20" s="9">
        <v>46022</v>
      </c>
      <c r="D20" s="2" t="s">
        <v>55</v>
      </c>
      <c r="E20" s="3" t="s">
        <v>58</v>
      </c>
      <c r="F20" s="2" t="s">
        <v>70</v>
      </c>
      <c r="G20" s="2" t="s">
        <v>73</v>
      </c>
      <c r="H20" s="3" t="s">
        <v>86</v>
      </c>
      <c r="I20" s="2" t="s">
        <v>88</v>
      </c>
      <c r="J20" s="2" t="s">
        <v>89</v>
      </c>
      <c r="K20" s="2" t="s">
        <v>90</v>
      </c>
      <c r="L20" s="2">
        <v>2025</v>
      </c>
      <c r="M20" s="2">
        <v>12</v>
      </c>
      <c r="N20" s="2"/>
      <c r="O20" s="5">
        <f>3/($M20)</f>
        <v>0.25</v>
      </c>
      <c r="P20" s="2" t="s">
        <v>53</v>
      </c>
      <c r="Q20" s="3" t="s">
        <v>93</v>
      </c>
      <c r="R20" s="2" t="s">
        <v>106</v>
      </c>
      <c r="S20" s="9">
        <v>46022</v>
      </c>
      <c r="T20" s="2" t="s">
        <v>95</v>
      </c>
    </row>
    <row r="21" spans="1:20" ht="85.5">
      <c r="A21" s="4">
        <v>2025</v>
      </c>
      <c r="B21" s="9">
        <v>45931</v>
      </c>
      <c r="C21" s="9">
        <v>46022</v>
      </c>
      <c r="D21" s="2" t="s">
        <v>55</v>
      </c>
      <c r="E21" s="3" t="s">
        <v>59</v>
      </c>
      <c r="F21" s="2" t="s">
        <v>71</v>
      </c>
      <c r="G21" s="2" t="s">
        <v>72</v>
      </c>
      <c r="H21" s="3" t="s">
        <v>87</v>
      </c>
      <c r="I21" s="2" t="s">
        <v>88</v>
      </c>
      <c r="J21" s="2" t="s">
        <v>89</v>
      </c>
      <c r="K21" s="2" t="s">
        <v>92</v>
      </c>
      <c r="L21" s="2">
        <v>2025</v>
      </c>
      <c r="M21" s="2">
        <v>24</v>
      </c>
      <c r="N21" s="2"/>
      <c r="O21" s="5">
        <f>6/($M21)</f>
        <v>0.25</v>
      </c>
      <c r="P21" s="2" t="s">
        <v>53</v>
      </c>
      <c r="Q21" s="3" t="s">
        <v>93</v>
      </c>
      <c r="R21" s="2" t="s">
        <v>106</v>
      </c>
      <c r="S21" s="9">
        <v>46022</v>
      </c>
      <c r="T21" s="2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>
      <formula1>Hidden_115</formula1>
    </dataValidation>
    <dataValidation type="list" allowBlank="1" showErrorMessage="1" sqref="P8:P21">
      <formula1>Hidden_114</formula1>
    </dataValidation>
  </dataValidations>
  <pageMargins left="0.70866141732283472" right="0.70866141732283472" top="1.3020833333333333" bottom="0.74803149606299213" header="0.31496062992125984" footer="0.31496062992125984"/>
  <pageSetup orientation="portrait" r:id="rId1"/>
  <headerFooter>
    <oddHeader>&amp;L&amp;G&amp;C&amp;"-,Negrita"
Indicadores de resultados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2024-03-15T17:19:03Z</dcterms:created>
  <dcterms:modified xsi:type="dcterms:W3CDTF">2026-01-28T16:00:32Z</dcterms:modified>
</cp:coreProperties>
</file>