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35\"/>
    </mc:Choice>
  </mc:AlternateContent>
  <xr:revisionPtr revIDLastSave="0" documentId="13_ncr:1_{781A4BDC-FE53-4C8E-A2A4-F4BBEB414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12" i="1" l="1"/>
  <c r="M14" i="1" l="1"/>
  <c r="M13" i="1"/>
  <c r="M11" i="1"/>
  <c r="M9" i="1"/>
  <c r="N8" i="1" l="1"/>
  <c r="N14" i="1"/>
  <c r="N13" i="1"/>
  <c r="N10" i="1"/>
  <c r="N9" i="1"/>
  <c r="N12" i="1"/>
  <c r="N11" i="1"/>
</calcChain>
</file>

<file path=xl/sharedStrings.xml><?xml version="1.0" encoding="utf-8"?>
<sst xmlns="http://schemas.openxmlformats.org/spreadsheetml/2006/main" count="144" uniqueCount="84">
  <si>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</si>
  <si>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</si>
  <si>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</si>
  <si>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</si>
  <si>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</si>
  <si>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</si>
  <si>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</si>
  <si>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</si>
  <si>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</si>
  <si>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</si>
  <si>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</si>
  <si>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</si>
  <si>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</si>
  <si>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</si>
  <si>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</si>
  <si>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</si>
  <si>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</si>
  <si>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</si>
  <si>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</si>
  <si>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</si>
  <si>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</si>
  <si>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</si>
  <si>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</si>
  <si>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</si>
  <si>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</si>
  <si>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</si>
  <si>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</si>
  <si>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</si>
  <si>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</si>
  <si>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</si>
  <si>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</si>
  <si>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</si>
  <si>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</si>
  <si>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</si>
  <si>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</si>
  <si>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</si>
  <si>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</si>
  <si>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</si>
  <si>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</si>
  <si>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</si>
  <si>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</si>
  <si>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</si>
  <si>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</si>
  <si>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</si>
  <si>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</si>
  <si>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</si>
  <si>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</si>
  <si>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</si>
  <si>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</si>
  <si>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</si>
  <si>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</si>
  <si>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</si>
  <si>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</si>
  <si>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el servicio de educación media superior aumentando la eficacia de los procesos institucionales y administrativos.</t>
  </si>
  <si>
    <t>Porcentaje de cumplimiento pogramatico</t>
  </si>
  <si>
    <t>Porcentaje de egresados estudiando y laborando</t>
  </si>
  <si>
    <t>Eficiencia</t>
  </si>
  <si>
    <t>Medir el porcentaje de cumplimiento programático.</t>
  </si>
  <si>
    <t>Medir el porcentaje de acciones de TIC´s realizadas.</t>
  </si>
  <si>
    <t>Medir el porcentaje de los procedimientos administrativos realizados</t>
  </si>
  <si>
    <t>Anual</t>
  </si>
  <si>
    <t>Dirección de Planeación</t>
  </si>
  <si>
    <t>Departamento de Planeación y Evaluación</t>
  </si>
  <si>
    <r>
      <rPr>
        <sz val="11"/>
        <rFont val="Calibri"/>
        <family val="2"/>
        <scheme val="minor"/>
      </rPr>
      <t>La base de datos que integra y vincula la información que desglosan los indicadores porcentuales se observa en la siguiente liga: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https://so.secoem.michoacan.gob.mx/wp-content/uploads/2025/06/4.-MIR-SISTEMA-SFA-DEFINITIVA.pdf</t>
    </r>
  </si>
  <si>
    <t>Contribuir a mejorar el servicio de educación media superior aumentando  la calidad,
cobertura y equidad educativa.</t>
  </si>
  <si>
    <t>Índice de absorción</t>
  </si>
  <si>
    <t>Absorción de la demanda de educación media superior</t>
  </si>
  <si>
    <t>índice de Absorciónᶯ= ( nuevo ingreso a 1°ᶯ)/(Egresados de secundaria ᶯ-1)X100.</t>
  </si>
  <si>
    <t>Porcentaje</t>
  </si>
  <si>
    <t>Eficacia</t>
  </si>
  <si>
    <t>A=(B/C)*100                         B= Alumnos de nuevo ingreso.
C= Alumnos de nuevo ingreso del ciclo anterior.</t>
  </si>
  <si>
    <t>Procentaje</t>
  </si>
  <si>
    <t>Porcentaje de acciones de tecnologías de información realizadas.</t>
  </si>
  <si>
    <t>A=(B/C)*100          B=Acciones de TICS realizadas                    C=Total de acciones de TICS requeridas</t>
  </si>
  <si>
    <t>Porcentaje de docentes con cursos de formación y actualización pedagógica y profesional atendidos</t>
  </si>
  <si>
    <t>Medir el porcentaje de docentes con cursos de formación y  actualización pedagógica y profesional atendidos.</t>
  </si>
  <si>
    <t>A=(B/C)*100                            B=Número de acciones realizadas              C=Número de acciones programadas</t>
  </si>
  <si>
    <t xml:space="preserve">Porcentaje de procedimientos administrativos </t>
  </si>
  <si>
    <t>Medir el porcentaje de encuestas aplicadas.</t>
  </si>
  <si>
    <t>Porcentaje de visitas de supervisión y acompañamiento realizadas</t>
  </si>
  <si>
    <t>Medir el Porcentaje de visitas de supervisión y acompañamiento realizadas</t>
  </si>
  <si>
    <t>A=(B/C)*100                         B= Número de visitas de supervisión y acompañamiento realizadas                               C= Número de visitas de supervision y acompañamiento programadas</t>
  </si>
  <si>
    <t>A=(B/C)*100                          B= Amnos egresados del ciclo escolar 2023-2024 que realizaron encuesta
C=Total de alumnos egresados ciclo escolar 2023-2024</t>
  </si>
  <si>
    <t>A=(B/C)*100       B=(número de servicios brindados                     C=total de servicios brindados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</si>
</sst>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2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4.-MIR-SISTEMA-SFA-DEFINI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zoomScaleNormal="100" workbookViewId="0">
      <selection activeCell="N9" sqref="N9"/>
    </sheetView>
  </sheetViews>
  <sheetFormatPr baseColWidth="10" defaultColWidth="8.85546875" defaultRowHeight="15" x14ac:dyDescent="0.25"/>
  <cols>
    <col min="1" max="1" width="8" bestFit="1" customWidth="1"/>
    <col min="2" max="2" width="25.85546875" customWidth="1"/>
    <col min="3" max="3" width="27.28515625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23.7109375" customWidth="1"/>
    <col min="9" max="9" width="16.28515625" bestFit="1" customWidth="1"/>
    <col min="10" max="10" width="20.85546875" bestFit="1" customWidth="1"/>
    <col min="11" max="11" width="16.42578125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64" customWidth="1"/>
    <col min="18" max="18" width="20" bestFit="1" customWidth="1"/>
    <col min="19" max="19" width="47.71093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0" x14ac:dyDescent="0.25">
      <c r="A8" s="2">
        <v>2025</v>
      </c>
      <c r="B8" s="3">
        <v>45931</v>
      </c>
      <c r="C8" s="3">
        <v>46022</v>
      </c>
      <c r="D8" s="4" t="s">
        <v>64</v>
      </c>
      <c r="E8" s="4" t="s">
        <v>65</v>
      </c>
      <c r="F8" s="2" t="s">
        <v>56</v>
      </c>
      <c r="G8" s="4" t="s">
        <v>66</v>
      </c>
      <c r="H8" s="9" t="s">
        <v>67</v>
      </c>
      <c r="I8" s="2" t="s">
        <v>68</v>
      </c>
      <c r="J8" s="2" t="s">
        <v>60</v>
      </c>
      <c r="K8" s="4">
        <v>63</v>
      </c>
      <c r="L8" s="8">
        <v>63</v>
      </c>
      <c r="M8" s="4">
        <f>12+4+5+13+20</f>
        <v>54</v>
      </c>
      <c r="N8" s="5">
        <f t="shared" ref="N8" si="0">M8/L8</f>
        <v>0.8571428571428571</v>
      </c>
      <c r="O8" s="6" t="s">
        <v>51</v>
      </c>
      <c r="P8" s="2" t="s">
        <v>61</v>
      </c>
      <c r="Q8" s="2" t="s">
        <v>62</v>
      </c>
      <c r="R8" s="3">
        <v>46022</v>
      </c>
      <c r="S8" s="7" t="s">
        <v>63</v>
      </c>
    </row>
    <row r="9" spans="1:19" ht="90" x14ac:dyDescent="0.25">
      <c r="A9" s="2">
        <v>2025</v>
      </c>
      <c r="B9" s="3">
        <v>45931</v>
      </c>
      <c r="C9" s="3">
        <v>46022</v>
      </c>
      <c r="D9" s="4" t="s">
        <v>53</v>
      </c>
      <c r="E9" s="4" t="s">
        <v>54</v>
      </c>
      <c r="F9" s="4" t="s">
        <v>69</v>
      </c>
      <c r="G9" s="4" t="s">
        <v>57</v>
      </c>
      <c r="H9" s="9" t="s">
        <v>70</v>
      </c>
      <c r="I9" s="2" t="s">
        <v>71</v>
      </c>
      <c r="J9" s="2" t="s">
        <v>60</v>
      </c>
      <c r="K9" s="4">
        <v>170</v>
      </c>
      <c r="L9" s="8">
        <v>159</v>
      </c>
      <c r="M9" s="4">
        <f>36+13+15+42+53</f>
        <v>159</v>
      </c>
      <c r="N9" s="5">
        <f t="shared" ref="N9:N14" si="1">M9/L9</f>
        <v>1</v>
      </c>
      <c r="O9" s="6" t="s">
        <v>51</v>
      </c>
      <c r="P9" s="2" t="s">
        <v>61</v>
      </c>
      <c r="Q9" s="2" t="s">
        <v>62</v>
      </c>
      <c r="R9" s="3">
        <v>46022</v>
      </c>
      <c r="S9" s="7" t="s">
        <v>63</v>
      </c>
    </row>
    <row r="10" spans="1:19" ht="90" x14ac:dyDescent="0.25">
      <c r="A10" s="2">
        <v>2025</v>
      </c>
      <c r="B10" s="3">
        <v>45931</v>
      </c>
      <c r="C10" s="3">
        <v>46022</v>
      </c>
      <c r="D10" s="4" t="s">
        <v>53</v>
      </c>
      <c r="E10" s="4" t="s">
        <v>72</v>
      </c>
      <c r="F10" s="4" t="s">
        <v>69</v>
      </c>
      <c r="G10" s="4" t="s">
        <v>58</v>
      </c>
      <c r="H10" s="4" t="s">
        <v>73</v>
      </c>
      <c r="I10" s="2" t="s">
        <v>71</v>
      </c>
      <c r="J10" s="2" t="s">
        <v>60</v>
      </c>
      <c r="K10" s="4">
        <v>126</v>
      </c>
      <c r="L10" s="8">
        <v>125</v>
      </c>
      <c r="M10" s="4">
        <v>106</v>
      </c>
      <c r="N10" s="5">
        <f t="shared" si="1"/>
        <v>0.84799999999999998</v>
      </c>
      <c r="O10" s="6" t="s">
        <v>51</v>
      </c>
      <c r="P10" s="2" t="s">
        <v>61</v>
      </c>
      <c r="Q10" s="2" t="s">
        <v>62</v>
      </c>
      <c r="R10" s="3">
        <v>46022</v>
      </c>
      <c r="S10" s="7" t="s">
        <v>63</v>
      </c>
    </row>
    <row r="11" spans="1:19" ht="105" x14ac:dyDescent="0.25">
      <c r="A11" s="2">
        <v>2025</v>
      </c>
      <c r="B11" s="3">
        <v>45931</v>
      </c>
      <c r="C11" s="3">
        <v>46022</v>
      </c>
      <c r="D11" s="4" t="s">
        <v>53</v>
      </c>
      <c r="E11" s="4" t="s">
        <v>74</v>
      </c>
      <c r="F11" s="4" t="s">
        <v>69</v>
      </c>
      <c r="G11" s="4" t="s">
        <v>75</v>
      </c>
      <c r="H11" s="4" t="s">
        <v>76</v>
      </c>
      <c r="I11" s="2" t="s">
        <v>71</v>
      </c>
      <c r="J11" s="2" t="s">
        <v>60</v>
      </c>
      <c r="K11" s="4">
        <v>103</v>
      </c>
      <c r="L11" s="4">
        <v>107</v>
      </c>
      <c r="M11" s="4">
        <f>19+14+13+29+29</f>
        <v>104</v>
      </c>
      <c r="N11" s="5">
        <f t="shared" si="1"/>
        <v>0.9719626168224299</v>
      </c>
      <c r="O11" s="6" t="s">
        <v>51</v>
      </c>
      <c r="P11" s="2" t="s">
        <v>61</v>
      </c>
      <c r="Q11" s="2" t="s">
        <v>62</v>
      </c>
      <c r="R11" s="3">
        <v>46022</v>
      </c>
      <c r="S11" s="7" t="s">
        <v>63</v>
      </c>
    </row>
    <row r="12" spans="1:19" ht="90" x14ac:dyDescent="0.25">
      <c r="A12" s="2">
        <v>2025</v>
      </c>
      <c r="B12" s="3">
        <v>45931</v>
      </c>
      <c r="C12" s="3">
        <v>46022</v>
      </c>
      <c r="D12" s="4" t="s">
        <v>53</v>
      </c>
      <c r="E12" s="4" t="s">
        <v>77</v>
      </c>
      <c r="F12" s="4" t="s">
        <v>69</v>
      </c>
      <c r="G12" s="4" t="s">
        <v>59</v>
      </c>
      <c r="H12" s="4" t="s">
        <v>83</v>
      </c>
      <c r="I12" s="2" t="s">
        <v>71</v>
      </c>
      <c r="J12" s="2" t="s">
        <v>60</v>
      </c>
      <c r="K12" s="4">
        <v>253</v>
      </c>
      <c r="L12" s="4">
        <v>256</v>
      </c>
      <c r="M12" s="4">
        <f>56+6+27+61+92</f>
        <v>242</v>
      </c>
      <c r="N12" s="5">
        <f t="shared" si="1"/>
        <v>0.9453125</v>
      </c>
      <c r="O12" s="6" t="s">
        <v>51</v>
      </c>
      <c r="P12" s="2" t="s">
        <v>61</v>
      </c>
      <c r="Q12" s="2" t="s">
        <v>62</v>
      </c>
      <c r="R12" s="3">
        <v>46022</v>
      </c>
      <c r="S12" s="7" t="s">
        <v>63</v>
      </c>
    </row>
    <row r="13" spans="1:19" ht="105" x14ac:dyDescent="0.25">
      <c r="A13" s="2">
        <v>2025</v>
      </c>
      <c r="B13" s="3">
        <v>45931</v>
      </c>
      <c r="C13" s="3">
        <v>46022</v>
      </c>
      <c r="D13" s="4" t="s">
        <v>53</v>
      </c>
      <c r="E13" s="4" t="s">
        <v>55</v>
      </c>
      <c r="F13" s="4" t="s">
        <v>69</v>
      </c>
      <c r="G13" s="4" t="s">
        <v>78</v>
      </c>
      <c r="H13" s="4" t="s">
        <v>82</v>
      </c>
      <c r="I13" s="2" t="s">
        <v>71</v>
      </c>
      <c r="J13" s="2" t="s">
        <v>60</v>
      </c>
      <c r="K13" s="4">
        <v>87</v>
      </c>
      <c r="L13" s="4">
        <v>87</v>
      </c>
      <c r="M13" s="4">
        <f>28+8+10+13+28</f>
        <v>87</v>
      </c>
      <c r="N13" s="5">
        <f t="shared" si="1"/>
        <v>1</v>
      </c>
      <c r="O13" s="6" t="s">
        <v>51</v>
      </c>
      <c r="P13" s="2" t="s">
        <v>61</v>
      </c>
      <c r="Q13" s="2" t="s">
        <v>62</v>
      </c>
      <c r="R13" s="3">
        <v>46022</v>
      </c>
      <c r="S13" s="7" t="s">
        <v>63</v>
      </c>
    </row>
    <row r="14" spans="1:19" ht="135" x14ac:dyDescent="0.25">
      <c r="A14" s="2">
        <v>2025</v>
      </c>
      <c r="B14" s="3">
        <v>45931</v>
      </c>
      <c r="C14" s="3">
        <v>46022</v>
      </c>
      <c r="D14" s="4" t="s">
        <v>53</v>
      </c>
      <c r="E14" s="4" t="s">
        <v>79</v>
      </c>
      <c r="F14" s="4" t="s">
        <v>69</v>
      </c>
      <c r="G14" s="4" t="s">
        <v>80</v>
      </c>
      <c r="H14" s="4" t="s">
        <v>81</v>
      </c>
      <c r="I14" s="2" t="s">
        <v>71</v>
      </c>
      <c r="J14" s="2" t="s">
        <v>60</v>
      </c>
      <c r="K14" s="4">
        <v>54</v>
      </c>
      <c r="L14" s="4">
        <v>51</v>
      </c>
      <c r="M14" s="4">
        <f>12-1+2+5+14+19</f>
        <v>51</v>
      </c>
      <c r="N14" s="5">
        <f t="shared" si="1"/>
        <v>1</v>
      </c>
      <c r="O14" s="6" t="s">
        <v>51</v>
      </c>
      <c r="P14" s="2" t="s">
        <v>61</v>
      </c>
      <c r="Q14" s="2" t="s">
        <v>62</v>
      </c>
      <c r="R14" s="3">
        <v>46022</v>
      </c>
      <c r="S14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hyperlinks>
    <hyperlink ref="S8:S14" r:id="rId1" display="https://so.secoem.michoacan.gob.mx/wp-content/uploads/2025/06/4.-MIR-SISTEMA-SFA-DEFINITIVA.pdf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2025-06-25T16:29:10Z</dcterms:created>
  <dcterms:modified xsi:type="dcterms:W3CDTF">2026-01-26T22:46:27Z</dcterms:modified>
</cp:coreProperties>
</file>