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DTAIPE\Documents\Rafael H\Sujetos 2do Trim 2023\ICATMI\ART. 35\"/>
    </mc:Choice>
  </mc:AlternateContent>
  <xr:revisionPtr revIDLastSave="0" documentId="13_ncr:1_{D8BE3031-6540-4A72-AF66-2053766EF16A}"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_xlnm._FilterDatabase" localSheetId="0" hidden="1">'Reporte de Formatos'!$A$7:$T$59</definedName>
    <definedName name="Hidden_114">Hidden_1!$A$1:$A$2</definedName>
  </definedNames>
  <calcPr calcId="181029"/>
</workbook>
</file>

<file path=xl/calcChain.xml><?xml version="1.0" encoding="utf-8"?>
<calcChain xmlns="http://schemas.openxmlformats.org/spreadsheetml/2006/main">
  <c r="N59" i="1" l="1"/>
  <c r="N58" i="1"/>
  <c r="N54" i="1"/>
  <c r="N51" i="1"/>
  <c r="N50" i="1"/>
  <c r="N35" i="1"/>
  <c r="N26" i="1"/>
  <c r="N21" i="1"/>
  <c r="N17" i="1"/>
  <c r="N14" i="1"/>
  <c r="N13" i="1"/>
  <c r="N12" i="1"/>
</calcChain>
</file>

<file path=xl/sharedStrings.xml><?xml version="1.0" encoding="utf-8"?>
<sst xmlns="http://schemas.openxmlformats.org/spreadsheetml/2006/main" count="642" uniqueCount="362">
  <si>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</si>
  <si>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</si>
  <si>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</si>
  <si>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</si>
  <si>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</si>
  <si>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</si>
  <si>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</si>
  <si>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</si>
  <si>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</si>
  <si>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</si>
  <si>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</si>
  <si>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</si>
  <si>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</si>
  <si>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</si>
  <si>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</si>
  <si>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</si>
  <si>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</si>
  <si>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</si>
  <si>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</si>
  <si>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</si>
  <si>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</si>
  <si>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</si>
  <si>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</si>
  <si>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</si>
  <si>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</si>
  <si>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</si>
  <si>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</si>
  <si>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</si>
  <si>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</si>
  <si>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</si>
  <si>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</si>
  <si>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</si>
  <si>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</si>
  <si>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</si>
  <si>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</si>
  <si>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</si>
  <si>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</si>
  <si>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</si>
  <si>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</si>
  <si>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</si>
  <si>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</si>
  <si>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</si>
  <si>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</si>
  <si>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</si>
  <si>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</si>
  <si>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</si>
  <si>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</si>
  <si>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</si>
  <si>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</si>
  <si>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</si>
  <si>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</si>
  <si>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</si>
  <si>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</si>
  <si>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</si>
  <si>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</si>
  <si>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Contribuir a que la población de 15 años y más cuente con mejores oportunidades de empleo y autoempleo mediante la capacitación de cursos para el Trabajo</t>
  </si>
  <si>
    <t xml:space="preserve">Porcentaje de la Población Económicamente Activa Ocupada respecto a la Población Total en Edad de Trabajar de Michoacán. </t>
  </si>
  <si>
    <t>La población de 15 años y más, cuenta con habilidades y competencias laborales eficientes, que permiten un buen desarrollo profesional y generan un alto índice de empleo formal.</t>
  </si>
  <si>
    <t>Porcentaje de estudiantes inscritos que contribuyen a la población en edad de trabajar.</t>
  </si>
  <si>
    <t>Gestiones con el sector público y privado del Estado convenido con la Dirección General</t>
  </si>
  <si>
    <t>Porcentaje de estudiantes inscritos mediante convenio</t>
  </si>
  <si>
    <t>Sesiones de la H. Junta Directiva celebradas</t>
  </si>
  <si>
    <t>Porcentaje de Sesiones celebradas</t>
  </si>
  <si>
    <t>Coordinación interinstitucional del titular para garantizar la operatividad del Instituto</t>
  </si>
  <si>
    <t>Porcentaje de informes realizados</t>
  </si>
  <si>
    <t>Demandas laborales atendidas</t>
  </si>
  <si>
    <t>Porcentaje de denuncias laborales atendidas</t>
  </si>
  <si>
    <t>Análisis de la Estructura Ocupacional de Plazas ocupadas que contribuyen a la capacitación en Dirección General</t>
  </si>
  <si>
    <t>Porcentaje de Plazas administrativas Ocupadas</t>
  </si>
  <si>
    <t>Mantenimiento y mejoramiento físico en los Planteles del Instituto realizados</t>
  </si>
  <si>
    <t xml:space="preserve">Porcentaje de estudiantes beneficiados por mantenimientos y mejoramientos en Planteles. </t>
  </si>
  <si>
    <t>Actualización del inventario de bienes muebles de los Centros de Trabajo</t>
  </si>
  <si>
    <t>Porcentaje de inventarios actualizados</t>
  </si>
  <si>
    <t xml:space="preserve">Identificación de la capacidad instalada promedio del ICATMI de acuerdo con las aula/talleres de Planteles y Acciones Móviles. </t>
  </si>
  <si>
    <t>Promedio de la capacidad instalada registrada</t>
  </si>
  <si>
    <t xml:space="preserve">Regularización de los predios. </t>
  </si>
  <si>
    <t>Porcentaje de predios regularizados</t>
  </si>
  <si>
    <t>Elaboración del diagnóstico de necesidades de mobiliario y equipo de los Planteles y Acciones Móviles</t>
  </si>
  <si>
    <t>Porcentaje de integración de diagnósticos de necesidades elaborados</t>
  </si>
  <si>
    <t>Obtención de donaciones de mobiliario, equipo, y/o especie.</t>
  </si>
  <si>
    <t>Porcentaje de planteles beneficiados mediante donaciones</t>
  </si>
  <si>
    <t>Análisis de la Estructura Ocupacional de Plazas ocupadas que contribuyen a la capacitación de la Dirección de Planeación y Evaluación.</t>
  </si>
  <si>
    <t>Porcentaje de Plazas de Personal de la Dirección de Planeación y Evaluación Ocupada</t>
  </si>
  <si>
    <t>Contribución en el proceso de adaptación de la infraestructura para personas con algún tipo de discapacidad en Plantel Morelia (Tenencia Santa María de Guido)</t>
  </si>
  <si>
    <t>Porcentaje de personas con discapacidad inscritas en el Plantel</t>
  </si>
  <si>
    <t>Supervisión del proceso de construcción del Plantel Morelia Poniente (Villas del Pedregal)</t>
  </si>
  <si>
    <t>Porcentaje de avance en la construcción</t>
  </si>
  <si>
    <t xml:space="preserve">Atención al mantenimiento de las instalaciones, mobiliario y equipo del Instituto. </t>
  </si>
  <si>
    <t>Porcentaje de centros de trabajo atendidos</t>
  </si>
  <si>
    <t>Crecimiento de la matrícula y los servicios de capacitación planeada y regularizada</t>
  </si>
  <si>
    <t>Tasa de crecimiento de inscripciones</t>
  </si>
  <si>
    <t xml:space="preserve">Generación de convocatorias para la selección de instructores de acuerdo a la demanda. </t>
  </si>
  <si>
    <t>Porcentaje de convocatorias emitidas</t>
  </si>
  <si>
    <t>Supervisión de horas asignadas por la Dirección General de Centros de Formación para el Trabajo a docentes que imparten la capacitación.</t>
  </si>
  <si>
    <t>Porcentaje de horas ejecutadas por los docentes</t>
  </si>
  <si>
    <t xml:space="preserve">Cobertura municipal de los servicios de capacitación. </t>
  </si>
  <si>
    <t xml:space="preserve">Porcentaje de cobertura municipal en el Estado atendida </t>
  </si>
  <si>
    <t>Análisis de la Estructura Ocupacional de las Plazas Ocupadas de la Dirección Técnico Académica que contribuyen a la capacitación.</t>
  </si>
  <si>
    <t>Porcentaje de Plazas de la Dirección Técnico Académica Ocupada</t>
  </si>
  <si>
    <t>Integración de la estadística básica trimestral de cursos regulares, de extensión y capacitaciones aceleradas específicas.</t>
  </si>
  <si>
    <t>Porcentaje de estudiantes inscritos en los servicios de capacitación</t>
  </si>
  <si>
    <t>Elaboración de estadística de la eficiencia terminal</t>
  </si>
  <si>
    <t>Porcentaje de eficiencia terminal registrada</t>
  </si>
  <si>
    <t>Capacitación para los sectores público y privado del Estado (CEFORMA)</t>
  </si>
  <si>
    <t xml:space="preserve">Tasa de crecimiento de las inscripciones  a través de CEFORMA en los diferentes sectores del Estado. </t>
  </si>
  <si>
    <t>Oferta de capacitación pertinente</t>
  </si>
  <si>
    <t>Porcentaje de Pertinencia de la oferta de capacitación</t>
  </si>
  <si>
    <t>Capacitación para los trabajadores del ICATMI.</t>
  </si>
  <si>
    <t>Porcentaje de empleados capacitados</t>
  </si>
  <si>
    <t>Actualización de planes y programas de estudio</t>
  </si>
  <si>
    <t>Porcentaje de planes y programas de estudio actualizados impartidos</t>
  </si>
  <si>
    <t>Inscripción de personas con discapacidad</t>
  </si>
  <si>
    <t>Porcentaje de personas con discapacidad inscritas</t>
  </si>
  <si>
    <t>Inscripción de Adultos Mayores</t>
  </si>
  <si>
    <t>Porcentaje de Adultos Mayores inscritos</t>
  </si>
  <si>
    <t>Capacitación impartida en temas de perspectiva de género</t>
  </si>
  <si>
    <t>Porcentaje de estudiantes capacitados en temas de perspectiva de género</t>
  </si>
  <si>
    <t xml:space="preserve">Evaluación de estudiantes a través del Reconocimientos Oficiales de Competencia Ocupacional (ROCO). </t>
  </si>
  <si>
    <t xml:space="preserve">Porcentaje de Estudiantes acreditados a través de un ROCO. </t>
  </si>
  <si>
    <t xml:space="preserve">Aplicación de las encuestas de satisfacción (Encuestas post curso). </t>
  </si>
  <si>
    <t xml:space="preserve">Promedio de satisfacción de los egresados del ICATMI. </t>
  </si>
  <si>
    <t>Aplicación de encuestas causa deserción</t>
  </si>
  <si>
    <t>Porcentaje de estudiantes desertores</t>
  </si>
  <si>
    <t>Certificación de estándares de Competencia Laboral Red CONOCER</t>
  </si>
  <si>
    <t>Tasa de crecimiento de los certificaciones de RED CONOCER</t>
  </si>
  <si>
    <t>Inscripción generada en el Instituto</t>
  </si>
  <si>
    <t>Atención a mujeres menores de 18 años embarazadas</t>
  </si>
  <si>
    <t>Porcentaje de Mujeres Embarazadas menores de 18 años inscritas</t>
  </si>
  <si>
    <t>Atención a Migrantes</t>
  </si>
  <si>
    <t>Porcentaje de migrantes capacitados</t>
  </si>
  <si>
    <t>Egresados que se integran al mercado laboral</t>
  </si>
  <si>
    <t xml:space="preserve">Porcentaje de egresados que se emplean. </t>
  </si>
  <si>
    <t xml:space="preserve">Impartición de talleres, cursos o charlas de cultura emprendedora. </t>
  </si>
  <si>
    <t>Porcentaje de estudiantes inscritos en talleres, cursos o charlas de emprendimiento</t>
  </si>
  <si>
    <t xml:space="preserve">Impulso a los capacitandos para la realización de proyectos productivos a través del "Concurso Emprendedor ICATMI". </t>
  </si>
  <si>
    <t>Porcentaje de proyectos emprendedores aceptados</t>
  </si>
  <si>
    <t>Gestión de convenios con los diferentes sectores de la sociedad.</t>
  </si>
  <si>
    <t>Tasa de crecimiento de los convenios celebrados</t>
  </si>
  <si>
    <t>Análisis de la Estructura Ocupacional de las Plazas de la Dirección de Vinculación con el Entorno ocupadas que contribuyen a la capacitación.</t>
  </si>
  <si>
    <t>Porcentaje de Plazas Ocupada de la Dirección de Vinculación</t>
  </si>
  <si>
    <t>Promoción a los cursos de formación para el trabajo</t>
  </si>
  <si>
    <t>Porcentaje de campañas publicitarias realizadas</t>
  </si>
  <si>
    <t>Organización y desarrollo de la Expo ICATMI</t>
  </si>
  <si>
    <t>Porcentaje de estudiantes participantes</t>
  </si>
  <si>
    <t>Vigilancia y administración de los recursos destinados a la capacitación ejercidos</t>
  </si>
  <si>
    <t>Porcentaje de recursos para la capacitación ejercidos</t>
  </si>
  <si>
    <t>Análisis de la Estructura Ocupacional de Plazas Administrativas ocupadas que contribuyen a la capacitación.</t>
  </si>
  <si>
    <t>Porcentaje de Plazas ocupadas de la Dirección de Administración</t>
  </si>
  <si>
    <t xml:space="preserve">Análisis y elaboración del documento de criterios de cuotas para proyectar los ingresos propios de los cursos de capacitación. </t>
  </si>
  <si>
    <t>Tasa de crecimiento de los ingresos propios recaudados</t>
  </si>
  <si>
    <t>Coordinación de los procesos administrativos de entrega-recepción</t>
  </si>
  <si>
    <t>Porcentaje de cumplimiento del SERMICH</t>
  </si>
  <si>
    <t>Atención a las demandas regionales de capacitación en el sector de autotransporte pesado</t>
  </si>
  <si>
    <t>Porcentaje de personas capacitadas para ser operadores del Transporte</t>
  </si>
  <si>
    <t xml:space="preserve">Actualización y/o mejoramiento de los sistemas informáticos implementados. </t>
  </si>
  <si>
    <t>Porcentaje de sistemas informáticos implementados</t>
  </si>
  <si>
    <t xml:space="preserve">Actualización de los expedientes de los colaboradores del Instituto en el sistema de gestión de personal </t>
  </si>
  <si>
    <t>Porcentaje de actualización de los expedientes del personal.</t>
  </si>
  <si>
    <t>Eficacia</t>
  </si>
  <si>
    <t>Mide la cantidad de personas en edad de trabajar  que cuentan con un empleo en el Estado</t>
  </si>
  <si>
    <t xml:space="preserve">A=(PEAO/PET)*100          donde:                                       A= Porcentaje de la Población Económicamente Activa Ocupada respecto a la Población total en Edad de          PEAO=Población Económicamente Activa Ocupada;                 PET=Población en Edad de Trabajar (15 años y más). </t>
  </si>
  <si>
    <t>Mide la cantidad de egresados del instituto que son capacitados y acreditados los cuáles pueden formar parte de la Población Económicamente Activa.</t>
  </si>
  <si>
    <t xml:space="preserve"> A=(I/PET)*100.                 donde:                                        A=Porcentaje de estudiantes inscritos que contribuyen a la población en edad de trabajar.;                                       I= Estudiantes inscritos en el Instituto de Capacitación para el Trabajo del Estado de Michoacán;       PET= Población en Edad de Trabajar (15 años y más)</t>
  </si>
  <si>
    <t>Eficiencia</t>
  </si>
  <si>
    <t>Mide la cantidad de personas que se inscribieron a los cursos de capacitación mediante un convenio de colaboración que gestionó el titular del Instituto en el sector público o privado.</t>
  </si>
  <si>
    <t>A= (EIE/TEI)*100    A=Porcentaje de estudiantes inscritos mediante convenio;  EIE=Estudiantes inscritos medinate convenios con la Dirección general del Instituto; TEI=Total de Estudiantes inscritos en el instituto</t>
  </si>
  <si>
    <t>Mide la cantidad de reuniones que se llevan a cabo en el año con la máximo autoridad del ICATMI de acuerdo a lo estipulado en la normativa para informar los avances y problemáticas del Instituto.</t>
  </si>
  <si>
    <t xml:space="preserve">A=(JA/JP)*100.                  donde:                                          A= Porcentaje de Sesiones de la H. Junta Directiva Celebradas;                      JA=Juntas celebradas;        JP=Juntas programadas. </t>
  </si>
  <si>
    <t>Mide la participación del titular del Instituto en las diversas actividades que realiza en conjunto con otros sectores ya sea públicos o privados.</t>
  </si>
  <si>
    <t xml:space="preserve">A=(IE/TIP)*100.                  donde:                                          A= Porcentaje de Informes Realizados;                      IE=Informes elaborados;        TIP=Total de Informes programados. </t>
  </si>
  <si>
    <t>Mide la cantidad de denuncias atendidas que fueron realizadas por los trabajadores del Instituto.</t>
  </si>
  <si>
    <t>A=(DA/TD)*100.  donde:    A=Porcentaje de demandas atendidas;                        DA=Demandas atendidas;                  TD= Total de demandas</t>
  </si>
  <si>
    <t xml:space="preserve">Mide la cantidad de personas adscritas a la unidad responsable: Dirección General referente a lo asignado por la SEP en el Anexo de Ejecución y Apoyo financiero                </t>
  </si>
  <si>
    <t>A=(PO/TP)*100.  donde:    A=Porcentaje de plazas ocupadas;                PO=Número de plazas ocupadas;                                    TP= Total de plazas</t>
  </si>
  <si>
    <t>Número de alumnos que fueron beneficiados derivado de que se realizó alguna mejora en las instalaciones del Planteles donde reciben la capacitación.</t>
  </si>
  <si>
    <t>A= (IPB/TII)*100.          donde:                                     IPB=Inscripciones del Plantel beneficiado;                TII=Total de Inscripciones del ICATMI</t>
  </si>
  <si>
    <t>Mide la cantidad de inventarios del mobiliario y equipo que fueron actualizados por los centros de trabajo del Instituto</t>
  </si>
  <si>
    <t>A= (CTA/TCT)                                 Donde:                                       A= Porcentaje de inventarios actualizados;   CTA=Centros de Trabajo con Inventario actualizado;                   TCT=Total de Centros de Trabajo (35)</t>
  </si>
  <si>
    <t>Mide la cantidad promedio de mobiliario y equipo que se tiene en el Instituto derivado de cada aula/taller de los 34 centros de trabajo del Instituto.</t>
  </si>
  <si>
    <t>A= ((SCI/TUC)/CT))*100                        donde:                                             A= Promedio de la capacidad instalada con la que cuentan los centros de trabajo del ICATMI.  SCI=Sumatoria promedio de la capacidad instalada de los planteles. y acciones móviles; TUC= Total de Unidades de Capacitación (34); CT=Capacidad instalada oficial</t>
  </si>
  <si>
    <t>Mide la cantidad de espacios físicos donde de imparte la capacitación que cuenten con las escrituras con propiedad del ICATMI</t>
  </si>
  <si>
    <t xml:space="preserve">A=(PR/NTP)*100                donde:                                   A=Porcentaje de predios regularizados del ICATMI.  PR=Predios regularizados; NTP=Número total de predios sin regularizar. </t>
  </si>
  <si>
    <t>Mide el cumplimiento de los 34 centros de trabajo quienes realizan el reporte de las necesidades de bienes muebles</t>
  </si>
  <si>
    <t>A= (PAIN/TPA)                                 Donde:                                          A= Porcentaje de integración de diagnóstico;   PAIN=Planteles y Acciones Móviles que entregaron la información de necesidades;                   TPA=Total de Planteles y Acciones Móviles</t>
  </si>
  <si>
    <t>Mide la cantidad de centros de trabajado para la capacitación que les fueron entregados de manera gratuita algun tipo de apoyo como bienes muebles y otros.</t>
  </si>
  <si>
    <t>A= (PB/TP)*100                                 Donde:                                          A= Porcentaje de Planteles Beneficiados;   PB=Planteles Beneficiados;                   TP=Total de Planteles (21)</t>
  </si>
  <si>
    <t xml:space="preserve">Mide la cantidad de personas adscritas a la unidad responsable: Dirección de Planeación y Evaluación referente a lo asignado por la SEP en el Anexo de Ejecución y Apoyo financiero        </t>
  </si>
  <si>
    <t xml:space="preserve">Mide la cantidad de personas con algún tipo de discapacidad que son capacitadas en el Plantel Morelia Sur (Tenencia Santa María de Guido)  </t>
  </si>
  <si>
    <t>A=(PD/TIP)*100  donde: A=Porcentaje de personas con algún tipo de discapacidad inscritas; PD=Personas con algún tipo de discapacidad inscritas en el Plantel; TIP=total de inscritos en el Plantel</t>
  </si>
  <si>
    <t>Mide el avance de construcción que se realiza por parte de SCOP, para la conformación del Plantel Morelia Poniente (Villas del Pedregal)</t>
  </si>
  <si>
    <t>A= (AV/EDIF)*100 donde: A=Porcentaje de avance de la construcción; AV= Avance construido; EDIF=Espacios Construidos (5)</t>
  </si>
  <si>
    <t>Medir las unidades de capacitación que reciben mantenimiento y/o mobiliario y equipo</t>
  </si>
  <si>
    <t>A=(B/C)*100     donde:   A=Porcentaje de atencionesI; B= Atenciones realizadas;       C= Atenciones programados de acuerdo a los roles de trabajo</t>
  </si>
  <si>
    <t>Mide el crecimiento de las inscripciones registradas en el Instituto respecto a años anteriores</t>
  </si>
  <si>
    <t>A= ((VF/VI)^(1/A)-1)*100 donde:  VF= Valor final de inscripcionesl del año 2023; VI= Valor inicial de inscripciones del año 2020; A= 3 años</t>
  </si>
  <si>
    <t>Mide la cantidad de convocatorias que se emiten para la contratación de instructores de acuerdo a la demanda de especialidades existente.</t>
  </si>
  <si>
    <t>A=(CE/CP)*100.                           donde:                                           A=Porentaje de convocatorias emitidas CE=convocatorias emitidas; CP=Convocatorias programadas</t>
  </si>
  <si>
    <t>Mide la cantidad de horas que se ocupan en el Instituto de acuerdo a lo que designa la SEP en el Anexo de ejecución y apoyo financiero.</t>
  </si>
  <si>
    <t>A=(HE/CT)*100                            donde:                             A=porcentaje de horas ejecutadas;  HE=Horas Ejecutadas; CT=Número total de horas asignadas</t>
  </si>
  <si>
    <t>Mide la cantidad de municipios del Estado en el que tiene presencia el ICATMI a través de las capacitaciones</t>
  </si>
  <si>
    <t xml:space="preserve">A= (CT/MU)*100                       donde:                            A=Porcentaje de cobertura a lo largo del Estado;  CT=Centros de trabajo ICATMI; MU=Municipios de Michoacán (113). </t>
  </si>
  <si>
    <t>Mide la cantidad de plazas que se tienen ocupadas en la Dirección Técnico Académica referente a lo asignado por la SEP en el Anexo de Ejecución y Apoyo financiero</t>
  </si>
  <si>
    <t>Mide la cantidad de alumnos que se inscriben en los cursos regulares y de extensión.</t>
  </si>
  <si>
    <t xml:space="preserve">A=(IR/IP)*100.                           donde:                                           A= Porcentaje de estudiantes inscritos en los servicios de capacitación; IR=Inscripciones registradas; IP=Inscripciones programadas. </t>
  </si>
  <si>
    <t xml:space="preserve">
Mide la cantidad de estudiantes que son acreditados por el Instituto.</t>
  </si>
  <si>
    <t>A=(EA/TI)*100.                           donde:                                           A= Porcentaje de Eficiencia terminal; EA=Estudiantes acreditados; TI=Total de inscripciones</t>
  </si>
  <si>
    <t>Mide el aumento de las inscripciones que se han dado en los cursos que se imparten en empresa, organismos públicos y privados de acuerdo a las necesidades demandadas comparado con el año anterior.</t>
  </si>
  <si>
    <t>A=((Vf-Vi)/Vi)*100 donde:  Vf=Valor final del año vigente; 
Vi=Valor inicial del año anterior.</t>
  </si>
  <si>
    <t>Mide la cantidad de alumnos que se inscriben en los cursos de capacitación del Instituto</t>
  </si>
  <si>
    <t>A= (CO/TC)*100    donde:  A= Porcentaje de cursos pertinentes ofertados; CO= Cursos ofertados; TC= Total de cursos del Instituto</t>
  </si>
  <si>
    <t>Mide la cantidad de colaboradores del instituto que se han beneficiado por alguna capacitación para fortalecer sus conocimientos, destrezas y habilidades.</t>
  </si>
  <si>
    <t>A= (EC/TE)*100.  donde:  A=Porcentaje empleados capacitados; EC=Empleados capacitados; TE= Total de Empleados del ICATMI (908)</t>
  </si>
  <si>
    <t>Mide la cantidad de planes y programas de estudio que son actualizados a través de las academias estatales del Instituto.</t>
  </si>
  <si>
    <t>(PA/PP)*100 donde:   PA=Planes de estudio actualizados; PP=Planes de estudio programados</t>
  </si>
  <si>
    <t>Mide la cantidad de personas con discapacidad que se inscriben a los cursos que oferta el Instituto</t>
  </si>
  <si>
    <t xml:space="preserve">A=(PD/TI)*100  donde: A=Porcentaje de personas con discapacidad inscritas; PD=Personas con discapacidad inscritas; TI=Total de inscritos. </t>
  </si>
  <si>
    <t>Mide la cantidad de adultos mayores que se inscriben a los cursos de capacitación</t>
  </si>
  <si>
    <t>A=(IAM/TI)*100     donde:   A=Porcentaje de Inscripciones; IAM= Inscripciones de adultos mayores;       TI= inscripciones totales</t>
  </si>
  <si>
    <t>Mide la cantidad de personas que se inscriben en los cursos de inclusión de género que oferta el Instituto.</t>
  </si>
  <si>
    <t>A= (EIPG/ TI)*100                       donde:                                          A= Porcentaje de estudiantes capacitados en temas de perspectiva de género;  EIPG= Estudiantes inscritos en cursos de perspectiva de género; TI=Total de Inscripciones</t>
  </si>
  <si>
    <t>Efiiencia</t>
  </si>
  <si>
    <t>Mide la cantidad de estudiantes que son acreditados a través de una evaluación que se les aplica para validar sus competencias ocupacionales, habilidades y destrezas a través de un reconocimiento.</t>
  </si>
  <si>
    <t>(EAR/TEER)*100. donde:   EAR=Estudiantes acreditados en un ROCO; TEER=Total de Estudiantes Evaluados por un ROCO</t>
  </si>
  <si>
    <t>Mide el grado de satisfacción que tienen los estudiantes egresados cuando concluyen una capacitación</t>
  </si>
  <si>
    <t>A= (SPSP/TP)  donde:  A=Promedio de satisfacción; SPSP=sumatoria del porcentaje de satisfacción de los planteles; TP=Total de Planteles del instituto (21)</t>
  </si>
  <si>
    <t>Mide la cantidad de personas que no terminaron un curso de capacitación y se dieron de baja</t>
  </si>
  <si>
    <t>A= ( TEB/ TEI)*100                       donde:                                          A= Porcentaje de estudiantes desertores; TEB=Total de estudiantes que se dieron de baja; TEI= Estudiantes inscritos</t>
  </si>
  <si>
    <t>Mide el crecimiento de los estudiantes que se han certificado a través de la Red CONOCER del año anterior</t>
  </si>
  <si>
    <t>((Vf23-Vi22)/Vi22)*100 donde:  Vf23=Valor final del año 2023; Vi=Valor inicial del año 2022</t>
  </si>
  <si>
    <t>Mide el aumento de los estudiantes que han tomado capacitaciones en el Instituto comparado con años anteriores</t>
  </si>
  <si>
    <t>((VF/VI)^(1/A)-1)*100 donde:  VF= Valor final de inscripcionesl del año 2023; VI= Valor inicial de inscripciones del año 2020; A= 3 años</t>
  </si>
  <si>
    <t>Mide el número de personas de género femenino menores de 18 años embarazadas que reciben capacitación</t>
  </si>
  <si>
    <t>A= ( MEI/ TMI)*100                       donde:                                          A= Porcentaje de mujeres menores de 18 años embarazadas inscritas; MEI=Mujeres Embarazadas menores de 18 años inscritas; TMI= Total de Mujeres menores de 18 años Inscritas</t>
  </si>
  <si>
    <t>Mide el número de personas migrantes que son capacitadas en el Instituto</t>
  </si>
  <si>
    <t>A= ( MC/ TI)*100                       donde:                                          A= Porcentaje de migrantes capacitados; MC=Migrantes capacitados; TI= Total de Inscripciones del Instituto</t>
  </si>
  <si>
    <t>Mide la cantidad de egresados que se colocan en el mercado laboral referente al total de egresados del Instituto</t>
  </si>
  <si>
    <t xml:space="preserve">A= (EE/ET)*100. donde:    EE=Egresados empleados o auto empleados; ET=Egresados totales. </t>
  </si>
  <si>
    <t>Mide la cantidad de personas que se inscriben en talleres, cursos o charlas que tengan que ver con temas de emprendimiento.</t>
  </si>
  <si>
    <t>A=(EI/TI)*100. donde:           A= Porcentaje de estudiantes inscritos en talleres, cursos o charlas de emprendimiento; EI=Estudiantes inscritos en los talleres, cursos de emprendimiento; TI=Total de inscricpiones del Instituto.</t>
  </si>
  <si>
    <t>Mide la cantidad de proyectos que son viables para tomarlos en cuenta para participar en el concurso emprendedor del Instituto.</t>
  </si>
  <si>
    <t>A= (NPPA/TPR)*100, donde. A=Porcentaje de proyectos aceptados; NPPA=Número de proyectos productivos aceptados; TPR=Número Total de Proyectos registrados</t>
  </si>
  <si>
    <t>Mide el aumento que se ha tenido a través de la celebración de convenios para la capacitación con otras entidades comparado con el año anterior</t>
  </si>
  <si>
    <t xml:space="preserve">A= ((Vf-Vi)/Vi)*100.                     donde:   A=Tasa de crecimiento de los convenios de colaboración;  Vf=Convenios firmados este año; Vi=Convenios firmados el año anterior. </t>
  </si>
  <si>
    <t xml:space="preserve">Mide la cantidad de plazas que se tienen ocupadas en la Dirección de Vinculación con el Entorno  referente a lo asignado por la SEP en el Anexo de Ejecución y Apoyo financiero        </t>
  </si>
  <si>
    <t>Mide el total de campañas realizadas para la difusión y promoción de los cursos ofertados dentro del ICATMI.</t>
  </si>
  <si>
    <t>A=(CR/TCP)*100, donde. CR=Campañas realizadas; TCP=Total de campañas programadas</t>
  </si>
  <si>
    <t>Mide el número de estudiantes que participan en el evento de promoción del Instituto</t>
  </si>
  <si>
    <t>A= (EP/ NEEP)*100                       donde:                                          A= Porcentaje de estudiantes participantes; EP= estudiantes participantes en la expo;NEEP=Número de Estudiantes de las especialiades participantes</t>
  </si>
  <si>
    <t>Mide el recurso que se utiliza para la capacitación en recursos humanos, materiales y financieros desde el año 2020</t>
  </si>
  <si>
    <t>A=((VF/VI)^(1/3)-1)*100 donde:  VF= Presupuesto asignado en el año vigente; VI= Presupuesto asignado en el año 2020; 3= Años transcurridos desde el 2020</t>
  </si>
  <si>
    <t xml:space="preserve">Mide la cantidad de plazas que se tienen ocupadas en la Dirección de Administración y en las Unidades de Capacitación referente a lo asignado por la SEP en el Anexo de Ejecución y Apoyo financiero                </t>
  </si>
  <si>
    <t>A= (PO/TP )*100                       donde:                                          A= Porcentaje de plazas otorgadas; PA= Plazas asignadas; TP=Total de Plazas</t>
  </si>
  <si>
    <t>Mide el incremento de los ingresos propios que se generan derivado de los servicios de capacitación que ofrece el Instituto comparado con el año 2021</t>
  </si>
  <si>
    <t xml:space="preserve">A= Tasa de crecimiento de los ingresos propios recaudados; ((VF/VI)^(1/A)-1)*100         donde:                                        A= VF= Cantidad de ingresos recaudados en el año vigente VI Cantidad de ingresos recaudados en el año 2021;   A= Años transcurridos del 2021 al 2023 (2). </t>
  </si>
  <si>
    <t>Mide el cumplimiento de las actualizaciones de la información de sistema de entrega recepción de cada servidor público de puestos medios hasta nivel de director del Instituto</t>
  </si>
  <si>
    <t>A=(AA/NTAA)*100                donde:                                   A=Porcentaje de cumplimiento  AA=Áreas y Planteles con la información actualizada; NTAA=Número total de áreas y Planteles</t>
  </si>
  <si>
    <t>Mide el número total de personas que se capacitan para ser operadores del transporte de carga pesada.</t>
  </si>
  <si>
    <t>A=(PCT/NTIP)*100                donde:                                   A=Porcentaje de personas capacitadas para ser operadores del transporte; PCT=Personas capacitadas para desempeñar el oficio; TIP=Número total de inscricpiones en los planteles donde se tiene simulador</t>
  </si>
  <si>
    <t>Mide la cantidad de sistemas o  módulos informáticos desarrollados que abonen a la politica de gobierno digital.</t>
  </si>
  <si>
    <t xml:space="preserve">A= (CSI/CSP)*100. . donde:A=Porcentaje de sistemas informáticos implementados CSI=Cantidad de sistemas implementados; CSP=Cantidad de sistemas programados.   </t>
  </si>
  <si>
    <t>Mide el porcentaje de expedientes que se han actualizado respecto al total de los trabajadores del Instituto</t>
  </si>
  <si>
    <t xml:space="preserve">A= (EA/TT)*100                donde:                          A=Porcentaje de actualización de los expedientes del personal del ICATMI;                 EA: Expedientes Actualizados; TT=Total de Trabajadores en el Instituto </t>
  </si>
  <si>
    <t>Porcentaje</t>
  </si>
  <si>
    <t>Anual</t>
  </si>
  <si>
    <t>Semestral</t>
  </si>
  <si>
    <t>Trimestral</t>
  </si>
  <si>
    <t>Mensual</t>
  </si>
  <si>
    <t>Tasa de crecimiento</t>
  </si>
  <si>
    <t>INEGI  https://www.inegi.org.mx/contenidos/saladeprensa/boletines/2022/enoent/enoe_ie2022_05_Mich.pdf ;  Secretaría del Trabajo, y  https://datamexico.org/es/profile/geo/michoacan-de-ocampo-mi</t>
  </si>
  <si>
    <t>Dirección de Planeación y Evaluación</t>
  </si>
  <si>
    <t>No se presenta avance ya que el fin se reporará al finalizar el año.</t>
  </si>
  <si>
    <t>INEGI https://www.inegi.org.mx/contenidos/saladeprensa/boletines/2022/enoent/enoe_ie2022_05_Mich.pdf e ICATMI sistema de inscripciones a cargo de la Dirección Técnico Académica</t>
  </si>
  <si>
    <t>No se reporta avance ya que el propósito se reportará al finalizar el año.</t>
  </si>
  <si>
    <t>Base de datos generado del sistema de Inscripciones a cargo de la Dirección Técnico Académica y convenios firmado por el titular del ICATMI</t>
  </si>
  <si>
    <t>Dirección General y Dirección de Vinculación con el Entorno</t>
  </si>
  <si>
    <t>Acta de Sesión de la H. Junta Directiva. Atendidad por el Departamento Jurídico Laboral.</t>
  </si>
  <si>
    <t>Informes elaborados por la Dirección General</t>
  </si>
  <si>
    <t>Dirección General</t>
  </si>
  <si>
    <t>Informe de demandas por el Departamento Jurídico Laboral</t>
  </si>
  <si>
    <t>Departamento Jurídico Laboral</t>
  </si>
  <si>
    <t>Reporte del Departamento de Recursos Humanos</t>
  </si>
  <si>
    <t>Dirección de Administración</t>
  </si>
  <si>
    <t xml:space="preserve">Informes elaborados por las Direcciones de Administrativo y  de Planeación y Evaluación del ICATMI. </t>
  </si>
  <si>
    <t xml:space="preserve">Informe realizado por la el Departamento de Recursos Materiales de la Dirección de Administración. </t>
  </si>
  <si>
    <t xml:space="preserve">Informe elaborado por el departamento de Planeación de la Dirección de Planeación y Evaluación. </t>
  </si>
  <si>
    <t>El mobiliario y equipo que se encuentran en las aulas/talleres de los centros de capacitación del instituto se encuentran obsoletos, por lo que la capacidad instalada disminuye y por ende el indicador no llega a su 100 por ciento.</t>
  </si>
  <si>
    <t xml:space="preserve">Informe elaborado por la Dirección de Planeación y Evaluación. </t>
  </si>
  <si>
    <t>Dirección de Planeación y Evaluación y Departamento Jurídico Laboral</t>
  </si>
  <si>
    <t xml:space="preserve">Informe elaborado por la Dirección de Vinculación con el Entorno. </t>
  </si>
  <si>
    <t>Dirección de Vinculación con el Entorno</t>
  </si>
  <si>
    <t>Informe generado por la Dirección de Técnico Académica</t>
  </si>
  <si>
    <t>Dirección Técnico Académico</t>
  </si>
  <si>
    <t>Informe generado por la Dirección de Planeación y Evaluación con base a los informes de construcción de SCOP</t>
  </si>
  <si>
    <t>Estadísticas de control escolar generada por la Dirección Técnico Académica</t>
  </si>
  <si>
    <t>Dirección de Técnica Académica</t>
  </si>
  <si>
    <t>Informe de participantes por convocatorias establecidas por la Dirección Técnico Académicas</t>
  </si>
  <si>
    <t>Informe de la Dirección de Técnico Académica</t>
  </si>
  <si>
    <t xml:space="preserve">Los planteles y acciones móviles del instituto se encuentran en 32 municipios del estado, así como el personal docente con el que se cuenta no ha sido suficiente para abarcar toda la geografía michoacana. Sin embargo, se generarán convenios con los ayuntamientos  y se realizará contratación de personal para llevar las capacitaciones demandas a los rincones del Estado. </t>
  </si>
  <si>
    <t>Estadística básica de la Dirección de Planeación y Evaluación</t>
  </si>
  <si>
    <t>Informe por parte dela Dirección Técnico Académica.</t>
  </si>
  <si>
    <t>Base de datos de los cursos programados del sistema de programación de cursos del Intituto de la Dirección Técnico Académica</t>
  </si>
  <si>
    <t>Informe elaborado por la Dirección de Vinculación con el Entorno. Y estadísticas de los informes trimestrales ICAT de la Dirección de Planeación y Evaluación</t>
  </si>
  <si>
    <t>Informe de la Dirección de Técnico Académica y/o datos estadísticos del sistema de inscripciones</t>
  </si>
  <si>
    <t xml:space="preserve">Informe de la Dirección de Técnico Académica </t>
  </si>
  <si>
    <t xml:space="preserve">Encuesta de egresados elaborada por la Dirección de Vinculación con el Entorno. </t>
  </si>
  <si>
    <t xml:space="preserve">Reporte elaborado por la Dirección de Vinculación. </t>
  </si>
  <si>
    <t xml:space="preserve">Convenios elaborados por la Dirección de Vinculación. </t>
  </si>
  <si>
    <t>Informe de la expo que se lleve acabo en cada Plantel del ICATMI generada por la Dirección de Vinculación con el Entorno</t>
  </si>
  <si>
    <t xml:space="preserve">Estados financieros por la Dirección Administrativa del ICATMI. Avance Programático Presupuestal. </t>
  </si>
  <si>
    <t>El componente esta programado para reportarlo a cierrre del año.</t>
  </si>
  <si>
    <t>Informe elaborado por la Dirección de Planeación y Evaluación y Acta de autorización de cuotas por parte de Junta Directiva.</t>
  </si>
  <si>
    <t>Información del sistema de Entrega Recepción a cargo de la Dirección de Planeación y Evaluación</t>
  </si>
  <si>
    <t>Informe generado por la Dirección Técnico Académica</t>
  </si>
  <si>
    <t>Informe elaborado por la Dirección de Planeación y Evaluación.</t>
  </si>
  <si>
    <t>Información actualizada del sistema de gestión de personal del departamento de Recursos Humanos de la Dirección de Administración</t>
  </si>
  <si>
    <t>En el semestre se reportaron 4,249 a  través de convenios de colaboración con los diferentes sectores público y privados.</t>
  </si>
  <si>
    <t>En el semestre que se reporta se informa que se han presentado 1 sesión ordinaria y cinco extraordianrias. Es importante comentar que se tenia programada la Segunda Sesión Ordianria de Junta Directica para el mes de junio pero se reprogramo para julio llevandose acabo el día 3 por lo tanto contará hasta el próximo trimestre, junto con la sexta extraordinaria que secelebró el mismo día.</t>
  </si>
  <si>
    <t>Se cumplió con el indicador programado al semestre con los informes de las gestiones de la Dirección General del ICATMI.</t>
  </si>
  <si>
    <t>Al semestre se tiene han atendido ocho demandas laborales, sin embargo, existen otros que se encuentranen espera de los resolutivos por parte de la Junta Local de Conciliación y Arbitraje; así como también los resolutivos de los juzgados.</t>
  </si>
  <si>
    <t>En el semestre del año, se cumplieron con el total de las plazas asignadas a la Dirección General.</t>
  </si>
  <si>
    <t>De acuerdo al mantenimiento de mobiliairo y equipo, así como a la electricidad, impermeabilización y pintura de los planteles de Morelia, Acuitzio, Los Reyes, Quiroga, Turicato, La Piedad, Cd. Hidalgo,San Lucas, Tacámbaro, etc. se beneficiaron a los alumnos que están en capacitación en dichos planteles.</t>
  </si>
  <si>
    <t>En el segundo trimestre del año se comenzaron a actualizar los inventarios de los centros de trabajo del ICATMI y de Dirección General, por lo que únicamente 28 centros de trabajo cumplieron.</t>
  </si>
  <si>
    <t>En el segundo semestre del año, se tuvo una reunión con el registro Agrario Nacional, sin embargo se dará seguimiento a los predios que se encuentran en trámite.</t>
  </si>
  <si>
    <t>En el semestre se detectaron las necesidades de mobiliario y equipo que registraron los Planteles y Acciones móviles en el sistema de equipamiento</t>
  </si>
  <si>
    <t>En el semestre se recibieron pequeñas donaciones por los patronatos de vinculación a varios Planteles por lo que la meta que estaba programada se superó.</t>
  </si>
  <si>
    <t>En el semestre se recibieron pequeñas donaciones por los patronatos de vinculación a varios Planteles.</t>
  </si>
  <si>
    <t>Al semestre en el Plantel de Santa María se seregistra un total de 911 inscripciones de los cuales 89 inscripciones son de personas con algún tipo de discapacidad.</t>
  </si>
  <si>
    <t>En el mes de junio se arrancó la obra para la construcción del Plantel de Morelia ubicado en el Fraccionamiento Villas del Pedregal.</t>
  </si>
  <si>
    <t>Se realizaron mantenimiento preventivo y corectivo a los transformadores de planteles, así como a la maquinaria de confección industrial de 11 planteles del Instituto.</t>
  </si>
  <si>
    <t>En el semestre  del año 2020 se tuvieron un total de 15,642 inscripciones, mientras que en este primer trimestre del 2023 se obtuvieon 26,772, por lo tanto, se percibe que se ha obtenido un crecimiento.</t>
  </si>
  <si>
    <t>En el semestre se realizaron varias convocatorias para la contratación de instructores en temas de inglés, Alimentos y Bebidas, Soprte a instalaciones eléctricas, Confección de Ropa, Bisutería y Estilimosy bienestar personal.</t>
  </si>
  <si>
    <t>A la fecha se tiene un contrato pendiente de un instructor por 15 horas, mismo que se solventará en el siguiente periodo.</t>
  </si>
  <si>
    <t>En segundo trimestre del año se tuvo una plaza desocupada en la  Dirección de Técnico Académica.</t>
  </si>
  <si>
    <t>Al segundo trimestre del año se obtuvo un total de 26,772 inscripciones, sin embargo, es importante comentar que la estadística trimestral que se envío a la Dirección General de Centros de Formación para el Trabajo cada Trimestre fue apenas el primer trimestre del año 2023.</t>
  </si>
  <si>
    <t>Al semestre del año 21,433 estudiantes concluyeron las capacitaciones impartidas por el instituto, de los cuales 18,158 son acreditados.  Cabe señalar que existen cursos que se encuentran vigentes y por ello no se han generado las acreditaciones.</t>
  </si>
  <si>
    <t xml:space="preserve">Al segundo trimestre del año 2022 se capacitaron a un total de 112 personas a través del CEFORMA Empresarial, y en el semestre de este año se llevan capacitadas 381 personas por lo que el incremento ha sido considerable entre ambos años. </t>
  </si>
  <si>
    <t xml:space="preserve">Al segundo trimestre del año 2022 se capacitaron a un total de 112 personas a través del CEFORMA Empresarial, y wn wl semestre de este año se llevan capacitadas 381 personas por lo que el incremento ha sido considerable entre ambos años. </t>
  </si>
  <si>
    <t>La capacitación para los empleados el ICATMI, se tiene programada para el mes de agosto.</t>
  </si>
  <si>
    <t>Al semestre de actualizaron 56 planes y programas de estudio de 50 que se tenían contemplados, por lo que, por lo que hasta la fecha se han elaborado más cursos de acuerdo a la demanda.</t>
  </si>
  <si>
    <t>Del total de las inscripciones que se tienen 26,772 al semestre, 554 personas tienen algún tipo de discapacidad.</t>
  </si>
  <si>
    <t>Del total de las inscripciones al semestre (26,772) se atiende a un total de 1197 Adultos mayores.</t>
  </si>
  <si>
    <t>Del total de las inscripciones al semestre (26,772) se has impartido cursos de perspectiva de género a un total de 21 estudiantes, lo que equivale a 0.08%</t>
  </si>
  <si>
    <t>Al segundo trimestre se acumularon 15 personas que solicitaron fueran evaluadas a través del Reconocimiento Oficial de Competencias Ocupacionales para acreditar sus conocimientos, habilidades y destrezas, por lo que, 14 de ellos resultaron acreditados, en temas de Uso de la Lengua Inglesa en Diversos Contextos, Soporte a Instlaciones Eléctricas y Motores Eléctricos, entre otros.</t>
  </si>
  <si>
    <t>Derivado de las encuestas de satisfacción que se aplicaron a los estudiantes se resalta la falta de mobiliario y equipo,  mantenimiento y actualización de equipo en los talleres, entrega de constancias tardias, entre otras.</t>
  </si>
  <si>
    <t>Al segundo trimestre del año del total de 21433 estudiantes que se habína registrado algún curso de capacitción, 300 desertaron, por lo que se les realizó una encuesta para conocer el porqué no continuaron con la capacitación.</t>
  </si>
  <si>
    <t>Al segundo trimestre del año 2022 se certificaron a un total de 120 personas a través de los Estándares de Competencia Ocupacional y al segundo trimestre del año 2023 se certificaron a 134 personas, por lo que existe un decremento en el indicador de manera anual, sin embargo, comparando el segundo trimestre de los años 2022 y 2023 ya se tiene un incremento del 12 por ciento.</t>
  </si>
  <si>
    <t>Al segundo trimestre del año 2020 se tuvieron un total de 15,642 inscripciones, mientras que al semestre del 2023 se obtuvieron 26,772, por lo tanto, se percibe que se ha obtenido un crecimiento.</t>
  </si>
  <si>
    <t>Al segundo trimestre del año no se ha atendido el programa ya que estamos en espera de las reglas de operación por parte del DIF, ya que se trabajará en conjunto.</t>
  </si>
  <si>
    <t>Al segundo trimestre del año no se han atendido a personas migrantes.</t>
  </si>
  <si>
    <t>Se realizaron las encuestas de los 7852 egresados del primer semestre del 2022 y el 62 por ciento se encuentra en el mercado laboral.</t>
  </si>
  <si>
    <t>Al semestre del año asistieron 175 personas a las charlas, talleres que se impartieron en el Espacio Emprendedor y en las instalaciones del ICATMI de un total de 26,772 inscripciones.</t>
  </si>
  <si>
    <t>Al segundo trimestre del ño se registraron 49 proyectos para participar en el concurso emprendedor, sin embargo se tenían contemplados 116 proyectos por lo que, el indicador quedó por debajo del 100 por ciento.</t>
  </si>
  <si>
    <t>En el segundo trimestre del 2022 se firmaron 126 convenios con el sector privado y público, sin embargo para el semestre  del año 2023 se firmaron 96 convenios, por lo que, al semestre no se tiene incremento en comparación del año 2022.</t>
  </si>
  <si>
    <t>Al segundo trimestre del  del año, se cumplieron con el total de las plazas asignadas a la Dirección de Vinculación con el entorno.</t>
  </si>
  <si>
    <t>Al semestre del año se cumplieron con las campañas publicitarias que se programaron, por tanto, se cumplió con el indicador programado al trimestre</t>
  </si>
  <si>
    <t>Aun no se lleva acabo la expoICATMI</t>
  </si>
  <si>
    <t>Al segundo semestre del año, se tuvo una plaza vacante de las asignadas a la Dirección de Administración y personal administrativo de los Planteles y Acciones Móviles.</t>
  </si>
  <si>
    <t>Al segundo trimestre del año se han recaudado 7 millones 646 mil 883 pesos de ingresos propios lo que indica un crecimiento del 23 por ciento  en dos años.</t>
  </si>
  <si>
    <t>Las actualizaciones que marca la normatividad de los 36 funcionarios de confianza del Instituto fueron realizadas con fecha de corte al 30 de junio del presente año , gracias a las reuniones de seguimiento que se han implementado en el Instituto.</t>
  </si>
  <si>
    <t>Al segundo trimestre del año no se reporta avance ya que el día 26 de junio la SICT asistión al Plantel de Zamora donde se tiene el simulador, para realizar la inspección y posteriormente validar  al Plantel como Centro de Capacitación para Operadores del Trasporte de Carga Pesada.</t>
  </si>
  <si>
    <t>En el segundo trimestre del año, se realizaron actualizaciones y mejoras a los sistemas del Instituto.</t>
  </si>
  <si>
    <t>Al semestre del año se actualizaron 458  expedientes del personal que labora en el Instituto.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</si>
</sst>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
    <numFmt numFmtId="165" formatCode="_-* #,##0_-;\-* #,##0_-;_-* &quot;-&quot;??_-;_-@"/>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0"/>
      <color theme="1"/>
      <name val="Arial"/>
      <family val="2"/>
    </font>
    <font>
      <sz val="10"/>
      <color rgb="FF000000"/>
      <name val="Arial"/>
      <family val="2"/>
    </font>
    <font>
      <sz val="10"/>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4A001F"/>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27">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6" fillId="0" borderId="1" xfId="0" applyFont="1" applyBorder="1" applyAlignment="1">
      <alignment horizontal="center" vertical="center"/>
    </xf>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164" fontId="5" fillId="0" borderId="1" xfId="0" applyNumberFormat="1" applyFont="1" applyBorder="1" applyAlignment="1">
      <alignment vertical="center" wrapText="1"/>
    </xf>
    <xf numFmtId="9" fontId="6" fillId="4" borderId="1" xfId="1" applyFont="1" applyFill="1" applyBorder="1" applyAlignment="1">
      <alignment horizontal="center" vertical="center"/>
    </xf>
    <xf numFmtId="165" fontId="5" fillId="0" borderId="1" xfId="0" applyNumberFormat="1" applyFont="1" applyBorder="1" applyAlignment="1">
      <alignment vertical="center" wrapText="1"/>
    </xf>
    <xf numFmtId="0" fontId="0" fillId="0" borderId="1" xfId="0" applyBorder="1"/>
    <xf numFmtId="0" fontId="7" fillId="4" borderId="1" xfId="0" applyFont="1" applyFill="1" applyBorder="1" applyAlignment="1">
      <alignment horizontal="center" vertical="center" wrapText="1"/>
    </xf>
    <xf numFmtId="14" fontId="7" fillId="4" borderId="1" xfId="0" applyNumberFormat="1" applyFont="1" applyFill="1" applyBorder="1" applyAlignment="1">
      <alignment horizontal="center" vertical="center" wrapText="1"/>
    </xf>
    <xf numFmtId="0" fontId="7" fillId="5" borderId="1" xfId="0" applyFont="1" applyFill="1" applyBorder="1" applyAlignment="1">
      <alignment vertical="center" wrapText="1"/>
    </xf>
    <xf numFmtId="0" fontId="7" fillId="4" borderId="1" xfId="0" applyFont="1" applyFill="1" applyBorder="1" applyAlignment="1">
      <alignment vertical="center" wrapText="1"/>
    </xf>
    <xf numFmtId="0" fontId="7" fillId="4" borderId="1" xfId="0" applyFont="1" applyFill="1" applyBorder="1" applyAlignment="1">
      <alignment horizontal="center" vertical="center"/>
    </xf>
    <xf numFmtId="164" fontId="7" fillId="5" borderId="1" xfId="0" applyNumberFormat="1" applyFont="1" applyFill="1" applyBorder="1" applyAlignment="1">
      <alignment vertical="center" wrapText="1"/>
    </xf>
    <xf numFmtId="9" fontId="7" fillId="4" borderId="1" xfId="1" applyFont="1" applyFill="1" applyBorder="1" applyAlignment="1">
      <alignment horizontal="center" vertical="center"/>
    </xf>
    <xf numFmtId="0" fontId="8" fillId="4" borderId="1" xfId="0" applyFont="1" applyFill="1" applyBorder="1"/>
    <xf numFmtId="165" fontId="7" fillId="5" borderId="1" xfId="0" applyNumberFormat="1" applyFont="1" applyFill="1" applyBorder="1" applyAlignment="1">
      <alignment vertical="center" wrapText="1"/>
    </xf>
    <xf numFmtId="0" fontId="7" fillId="5"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9"/>
  <sheetViews>
    <sheetView tabSelected="1" topLeftCell="C58" zoomScaleNormal="100" workbookViewId="0">
      <selection activeCell="I59" sqref="I5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17" customWidth="1"/>
  </cols>
  <sheetData>
    <row r="1" spans="1:20" hidden="1" x14ac:dyDescent="0.25">
      <c r="A1" t="s">
        <v>0</v>
      </c>
    </row>
    <row r="2" spans="1:20" x14ac:dyDescent="0.25">
      <c r="A2" s="24" t="s">
        <v>1</v>
      </c>
      <c r="B2" s="25"/>
      <c r="C2" s="25"/>
      <c r="D2" s="24" t="s">
        <v>2</v>
      </c>
      <c r="E2" s="25"/>
      <c r="F2" s="25"/>
      <c r="G2" s="24" t="s">
        <v>3</v>
      </c>
      <c r="H2" s="25"/>
      <c r="I2" s="25"/>
    </row>
    <row r="3" spans="1:20" x14ac:dyDescent="0.25">
      <c r="A3" s="26" t="s">
        <v>4</v>
      </c>
      <c r="B3" s="25"/>
      <c r="C3" s="25"/>
      <c r="D3" s="26" t="s">
        <v>4</v>
      </c>
      <c r="E3" s="25"/>
      <c r="F3" s="25"/>
      <c r="G3" s="26" t="s">
        <v>5</v>
      </c>
      <c r="H3" s="25"/>
      <c r="I3" s="25"/>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24" t="s">
        <v>32</v>
      </c>
      <c r="B6" s="25"/>
      <c r="C6" s="25"/>
      <c r="D6" s="25"/>
      <c r="E6" s="25"/>
      <c r="F6" s="25"/>
      <c r="G6" s="25"/>
      <c r="H6" s="25"/>
      <c r="I6" s="25"/>
      <c r="J6" s="25"/>
      <c r="K6" s="25"/>
      <c r="L6" s="25"/>
      <c r="M6" s="25"/>
      <c r="N6" s="25"/>
      <c r="O6" s="25"/>
      <c r="P6" s="25"/>
      <c r="Q6" s="25"/>
      <c r="R6" s="25"/>
      <c r="S6" s="25"/>
      <c r="T6" s="25"/>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204" x14ac:dyDescent="0.25">
      <c r="A8" s="2">
        <v>2023</v>
      </c>
      <c r="B8" s="3">
        <v>45017</v>
      </c>
      <c r="C8" s="3">
        <v>45107</v>
      </c>
      <c r="D8" s="4" t="s">
        <v>55</v>
      </c>
      <c r="E8" s="4" t="s">
        <v>56</v>
      </c>
      <c r="F8" s="4" t="s">
        <v>158</v>
      </c>
      <c r="G8" s="5" t="s">
        <v>159</v>
      </c>
      <c r="H8" s="4" t="s">
        <v>160</v>
      </c>
      <c r="I8" s="7" t="s">
        <v>262</v>
      </c>
      <c r="J8" s="4" t="s">
        <v>263</v>
      </c>
      <c r="K8" s="7">
        <v>2021</v>
      </c>
      <c r="L8" s="10">
        <v>2168027</v>
      </c>
      <c r="M8" s="8">
        <v>0</v>
      </c>
      <c r="N8" s="11">
        <v>0</v>
      </c>
      <c r="O8" s="13" t="s">
        <v>53</v>
      </c>
      <c r="P8" s="4" t="s">
        <v>268</v>
      </c>
      <c r="Q8" s="7" t="s">
        <v>269</v>
      </c>
      <c r="R8" s="3">
        <v>45112</v>
      </c>
      <c r="S8" s="3">
        <v>45107</v>
      </c>
      <c r="T8" s="9" t="s">
        <v>270</v>
      </c>
    </row>
    <row r="9" spans="1:20" ht="242.25" x14ac:dyDescent="0.25">
      <c r="A9" s="2">
        <v>2023</v>
      </c>
      <c r="B9" s="3">
        <v>45017</v>
      </c>
      <c r="C9" s="3">
        <v>45107</v>
      </c>
      <c r="D9" s="4" t="s">
        <v>57</v>
      </c>
      <c r="E9" s="4" t="s">
        <v>58</v>
      </c>
      <c r="F9" s="4" t="s">
        <v>158</v>
      </c>
      <c r="G9" s="5" t="s">
        <v>161</v>
      </c>
      <c r="H9" s="4" t="s">
        <v>162</v>
      </c>
      <c r="I9" s="7" t="s">
        <v>262</v>
      </c>
      <c r="J9" s="4" t="s">
        <v>263</v>
      </c>
      <c r="K9" s="7">
        <v>2022</v>
      </c>
      <c r="L9" s="10">
        <v>50000</v>
      </c>
      <c r="M9" s="8">
        <v>0</v>
      </c>
      <c r="N9" s="11">
        <v>0</v>
      </c>
      <c r="O9" s="13" t="s">
        <v>53</v>
      </c>
      <c r="P9" s="4" t="s">
        <v>271</v>
      </c>
      <c r="Q9" s="7" t="s">
        <v>269</v>
      </c>
      <c r="R9" s="3">
        <v>45112</v>
      </c>
      <c r="S9" s="3">
        <v>45107</v>
      </c>
      <c r="T9" s="9" t="s">
        <v>272</v>
      </c>
    </row>
    <row r="10" spans="1:20" ht="204" x14ac:dyDescent="0.25">
      <c r="A10" s="14">
        <v>2023</v>
      </c>
      <c r="B10" s="15">
        <v>45017</v>
      </c>
      <c r="C10" s="15">
        <v>45107</v>
      </c>
      <c r="D10" s="16" t="s">
        <v>59</v>
      </c>
      <c r="E10" s="16" t="s">
        <v>60</v>
      </c>
      <c r="F10" s="16" t="s">
        <v>163</v>
      </c>
      <c r="G10" s="17" t="s">
        <v>164</v>
      </c>
      <c r="H10" s="16" t="s">
        <v>165</v>
      </c>
      <c r="I10" s="18" t="s">
        <v>262</v>
      </c>
      <c r="J10" s="16" t="s">
        <v>264</v>
      </c>
      <c r="K10" s="18">
        <v>2023</v>
      </c>
      <c r="L10" s="22">
        <v>6000</v>
      </c>
      <c r="M10" s="18">
        <v>0</v>
      </c>
      <c r="N10" s="20">
        <v>0.08</v>
      </c>
      <c r="O10" s="21" t="s">
        <v>53</v>
      </c>
      <c r="P10" s="16" t="s">
        <v>273</v>
      </c>
      <c r="Q10" s="14" t="s">
        <v>274</v>
      </c>
      <c r="R10" s="15">
        <v>45112</v>
      </c>
      <c r="S10" s="15">
        <v>45107</v>
      </c>
      <c r="T10" s="14" t="s">
        <v>315</v>
      </c>
    </row>
    <row r="11" spans="1:20" ht="306" x14ac:dyDescent="0.25">
      <c r="A11" s="2">
        <v>2023</v>
      </c>
      <c r="B11" s="3">
        <v>45017</v>
      </c>
      <c r="C11" s="3">
        <v>45107</v>
      </c>
      <c r="D11" s="4" t="s">
        <v>61</v>
      </c>
      <c r="E11" s="4" t="s">
        <v>62</v>
      </c>
      <c r="F11" s="4" t="s">
        <v>163</v>
      </c>
      <c r="G11" s="5" t="s">
        <v>166</v>
      </c>
      <c r="H11" s="4" t="s">
        <v>167</v>
      </c>
      <c r="I11" s="8" t="s">
        <v>262</v>
      </c>
      <c r="J11" s="4" t="s">
        <v>265</v>
      </c>
      <c r="K11" s="7">
        <v>2022</v>
      </c>
      <c r="L11" s="10">
        <v>4</v>
      </c>
      <c r="M11" s="8">
        <v>0</v>
      </c>
      <c r="N11" s="11">
        <v>0.5</v>
      </c>
      <c r="O11" s="13" t="s">
        <v>53</v>
      </c>
      <c r="P11" s="4" t="s">
        <v>275</v>
      </c>
      <c r="Q11" s="8" t="s">
        <v>269</v>
      </c>
      <c r="R11" s="3">
        <v>45112</v>
      </c>
      <c r="S11" s="3">
        <v>45107</v>
      </c>
      <c r="T11" s="2" t="s">
        <v>316</v>
      </c>
    </row>
    <row r="12" spans="1:20" ht="127.5" x14ac:dyDescent="0.25">
      <c r="A12" s="2">
        <v>2023</v>
      </c>
      <c r="B12" s="3">
        <v>45017</v>
      </c>
      <c r="C12" s="3">
        <v>45107</v>
      </c>
      <c r="D12" s="4" t="s">
        <v>63</v>
      </c>
      <c r="E12" s="4" t="s">
        <v>64</v>
      </c>
      <c r="F12" s="4" t="s">
        <v>163</v>
      </c>
      <c r="G12" s="5" t="s">
        <v>168</v>
      </c>
      <c r="H12" s="4" t="s">
        <v>169</v>
      </c>
      <c r="I12" s="8" t="s">
        <v>262</v>
      </c>
      <c r="J12" s="4" t="s">
        <v>266</v>
      </c>
      <c r="K12" s="7">
        <v>2022</v>
      </c>
      <c r="L12" s="10">
        <v>12</v>
      </c>
      <c r="M12" s="8">
        <v>0</v>
      </c>
      <c r="N12" s="11">
        <f>3/3</f>
        <v>1</v>
      </c>
      <c r="O12" s="13" t="s">
        <v>53</v>
      </c>
      <c r="P12" s="4" t="s">
        <v>276</v>
      </c>
      <c r="Q12" s="8" t="s">
        <v>277</v>
      </c>
      <c r="R12" s="3">
        <v>45112</v>
      </c>
      <c r="S12" s="3">
        <v>45107</v>
      </c>
      <c r="T12" s="2" t="s">
        <v>317</v>
      </c>
    </row>
    <row r="13" spans="1:20" ht="204" x14ac:dyDescent="0.25">
      <c r="A13" s="2">
        <v>2023</v>
      </c>
      <c r="B13" s="3">
        <v>45017</v>
      </c>
      <c r="C13" s="3">
        <v>45107</v>
      </c>
      <c r="D13" s="4" t="s">
        <v>65</v>
      </c>
      <c r="E13" s="4" t="s">
        <v>66</v>
      </c>
      <c r="F13" s="4" t="s">
        <v>163</v>
      </c>
      <c r="G13" s="5" t="s">
        <v>170</v>
      </c>
      <c r="H13" s="4" t="s">
        <v>171</v>
      </c>
      <c r="I13" s="9" t="s">
        <v>262</v>
      </c>
      <c r="J13" s="4" t="s">
        <v>265</v>
      </c>
      <c r="K13" s="7">
        <v>2023</v>
      </c>
      <c r="L13" s="10">
        <v>25</v>
      </c>
      <c r="M13" s="9">
        <v>0</v>
      </c>
      <c r="N13" s="11">
        <f>2/3</f>
        <v>0.66666666666666663</v>
      </c>
      <c r="O13" s="13" t="s">
        <v>54</v>
      </c>
      <c r="P13" s="4" t="s">
        <v>278</v>
      </c>
      <c r="Q13" s="9" t="s">
        <v>279</v>
      </c>
      <c r="R13" s="3">
        <v>45112</v>
      </c>
      <c r="S13" s="3">
        <v>45107</v>
      </c>
      <c r="T13" s="2" t="s">
        <v>318</v>
      </c>
    </row>
    <row r="14" spans="1:20" ht="102" x14ac:dyDescent="0.25">
      <c r="A14" s="2">
        <v>2023</v>
      </c>
      <c r="B14" s="3">
        <v>45017</v>
      </c>
      <c r="C14" s="3">
        <v>45107</v>
      </c>
      <c r="D14" s="4" t="s">
        <v>67</v>
      </c>
      <c r="E14" s="4" t="s">
        <v>68</v>
      </c>
      <c r="F14" s="4" t="s">
        <v>163</v>
      </c>
      <c r="G14" s="5" t="s">
        <v>172</v>
      </c>
      <c r="H14" s="4" t="s">
        <v>173</v>
      </c>
      <c r="I14" s="8" t="s">
        <v>262</v>
      </c>
      <c r="J14" s="4" t="s">
        <v>266</v>
      </c>
      <c r="K14" s="7">
        <v>2022</v>
      </c>
      <c r="L14" s="10">
        <v>68</v>
      </c>
      <c r="M14" s="8">
        <v>0</v>
      </c>
      <c r="N14" s="11">
        <f>68/68</f>
        <v>1</v>
      </c>
      <c r="O14" s="13" t="s">
        <v>53</v>
      </c>
      <c r="P14" s="4" t="s">
        <v>280</v>
      </c>
      <c r="Q14" s="8" t="s">
        <v>281</v>
      </c>
      <c r="R14" s="3">
        <v>45112</v>
      </c>
      <c r="S14" s="3">
        <v>45107</v>
      </c>
      <c r="T14" s="2" t="s">
        <v>319</v>
      </c>
    </row>
    <row r="15" spans="1:20" ht="242.25" x14ac:dyDescent="0.25">
      <c r="A15" s="14">
        <v>2023</v>
      </c>
      <c r="B15" s="15">
        <v>45017</v>
      </c>
      <c r="C15" s="15">
        <v>45107</v>
      </c>
      <c r="D15" s="16" t="s">
        <v>69</v>
      </c>
      <c r="E15" s="16" t="s">
        <v>70</v>
      </c>
      <c r="F15" s="16" t="s">
        <v>163</v>
      </c>
      <c r="G15" s="17" t="s">
        <v>174</v>
      </c>
      <c r="H15" s="16" t="s">
        <v>175</v>
      </c>
      <c r="I15" s="18" t="s">
        <v>262</v>
      </c>
      <c r="J15" s="16" t="s">
        <v>264</v>
      </c>
      <c r="K15" s="18">
        <v>2023</v>
      </c>
      <c r="L15" s="19">
        <v>50000</v>
      </c>
      <c r="M15" s="18">
        <v>0</v>
      </c>
      <c r="N15" s="20">
        <v>0.27</v>
      </c>
      <c r="O15" s="21" t="s">
        <v>53</v>
      </c>
      <c r="P15" s="16" t="s">
        <v>282</v>
      </c>
      <c r="Q15" s="18" t="s">
        <v>269</v>
      </c>
      <c r="R15" s="15">
        <v>45112</v>
      </c>
      <c r="S15" s="15">
        <v>45107</v>
      </c>
      <c r="T15" s="14" t="s">
        <v>320</v>
      </c>
    </row>
    <row r="16" spans="1:20" ht="153" x14ac:dyDescent="0.25">
      <c r="A16" s="2">
        <v>2023</v>
      </c>
      <c r="B16" s="3">
        <v>45017</v>
      </c>
      <c r="C16" s="3">
        <v>45107</v>
      </c>
      <c r="D16" s="4" t="s">
        <v>71</v>
      </c>
      <c r="E16" s="4" t="s">
        <v>72</v>
      </c>
      <c r="F16" s="4" t="s">
        <v>163</v>
      </c>
      <c r="G16" s="5" t="s">
        <v>176</v>
      </c>
      <c r="H16" s="4" t="s">
        <v>177</v>
      </c>
      <c r="I16" s="8" t="s">
        <v>262</v>
      </c>
      <c r="J16" s="4" t="s">
        <v>265</v>
      </c>
      <c r="K16" s="7">
        <v>2022</v>
      </c>
      <c r="L16" s="10">
        <v>35</v>
      </c>
      <c r="M16" s="8">
        <v>0</v>
      </c>
      <c r="N16" s="11">
        <v>0.8</v>
      </c>
      <c r="O16" s="13" t="s">
        <v>53</v>
      </c>
      <c r="P16" s="4" t="s">
        <v>283</v>
      </c>
      <c r="Q16" s="8" t="s">
        <v>281</v>
      </c>
      <c r="R16" s="3">
        <v>45112</v>
      </c>
      <c r="S16" s="3">
        <v>45107</v>
      </c>
      <c r="T16" s="2" t="s">
        <v>321</v>
      </c>
    </row>
    <row r="17" spans="1:20" ht="267.75" x14ac:dyDescent="0.25">
      <c r="A17" s="2">
        <v>2023</v>
      </c>
      <c r="B17" s="3">
        <v>45017</v>
      </c>
      <c r="C17" s="3">
        <v>45107</v>
      </c>
      <c r="D17" s="4" t="s">
        <v>73</v>
      </c>
      <c r="E17" s="4" t="s">
        <v>74</v>
      </c>
      <c r="F17" s="4" t="s">
        <v>163</v>
      </c>
      <c r="G17" s="5" t="s">
        <v>178</v>
      </c>
      <c r="H17" s="4" t="s">
        <v>179</v>
      </c>
      <c r="I17" s="8" t="s">
        <v>262</v>
      </c>
      <c r="J17" s="4" t="s">
        <v>265</v>
      </c>
      <c r="K17" s="7">
        <v>2022</v>
      </c>
      <c r="L17" s="10">
        <v>15</v>
      </c>
      <c r="M17" s="8">
        <v>0</v>
      </c>
      <c r="N17" s="11">
        <f>12/15</f>
        <v>0.8</v>
      </c>
      <c r="O17" s="13" t="s">
        <v>53</v>
      </c>
      <c r="P17" s="4" t="s">
        <v>284</v>
      </c>
      <c r="Q17" s="8" t="s">
        <v>269</v>
      </c>
      <c r="R17" s="3">
        <v>45112</v>
      </c>
      <c r="S17" s="3">
        <v>45107</v>
      </c>
      <c r="T17" s="2" t="s">
        <v>285</v>
      </c>
    </row>
    <row r="18" spans="1:20" ht="140.25" x14ac:dyDescent="0.25">
      <c r="A18" s="2">
        <v>2023</v>
      </c>
      <c r="B18" s="3">
        <v>45017</v>
      </c>
      <c r="C18" s="3">
        <v>45107</v>
      </c>
      <c r="D18" s="4" t="s">
        <v>75</v>
      </c>
      <c r="E18" s="4" t="s">
        <v>76</v>
      </c>
      <c r="F18" s="4" t="s">
        <v>163</v>
      </c>
      <c r="G18" s="5" t="s">
        <v>180</v>
      </c>
      <c r="H18" s="4" t="s">
        <v>181</v>
      </c>
      <c r="I18" s="8" t="s">
        <v>262</v>
      </c>
      <c r="J18" s="4" t="s">
        <v>265</v>
      </c>
      <c r="K18" s="7">
        <v>2022</v>
      </c>
      <c r="L18" s="10">
        <v>3</v>
      </c>
      <c r="M18" s="8">
        <v>0</v>
      </c>
      <c r="N18" s="11">
        <v>0</v>
      </c>
      <c r="O18" s="13" t="s">
        <v>53</v>
      </c>
      <c r="P18" s="4" t="s">
        <v>286</v>
      </c>
      <c r="Q18" s="9" t="s">
        <v>287</v>
      </c>
      <c r="R18" s="3">
        <v>45112</v>
      </c>
      <c r="S18" s="3">
        <v>45107</v>
      </c>
      <c r="T18" s="2" t="s">
        <v>322</v>
      </c>
    </row>
    <row r="19" spans="1:20" ht="165.75" x14ac:dyDescent="0.25">
      <c r="A19" s="2">
        <v>2023</v>
      </c>
      <c r="B19" s="3">
        <v>45017</v>
      </c>
      <c r="C19" s="3">
        <v>45107</v>
      </c>
      <c r="D19" s="4" t="s">
        <v>77</v>
      </c>
      <c r="E19" s="4" t="s">
        <v>78</v>
      </c>
      <c r="F19" s="4" t="s">
        <v>163</v>
      </c>
      <c r="G19" s="5" t="s">
        <v>182</v>
      </c>
      <c r="H19" s="4" t="s">
        <v>183</v>
      </c>
      <c r="I19" s="8" t="s">
        <v>262</v>
      </c>
      <c r="J19" s="4" t="s">
        <v>265</v>
      </c>
      <c r="K19" s="7">
        <v>2022</v>
      </c>
      <c r="L19" s="10">
        <v>34</v>
      </c>
      <c r="M19" s="8">
        <v>0</v>
      </c>
      <c r="N19" s="11">
        <v>1</v>
      </c>
      <c r="O19" s="13" t="s">
        <v>53</v>
      </c>
      <c r="P19" s="4" t="s">
        <v>284</v>
      </c>
      <c r="Q19" s="8" t="s">
        <v>269</v>
      </c>
      <c r="R19" s="3">
        <v>45112</v>
      </c>
      <c r="S19" s="3">
        <v>45107</v>
      </c>
      <c r="T19" s="2" t="s">
        <v>323</v>
      </c>
    </row>
    <row r="20" spans="1:20" ht="127.5" x14ac:dyDescent="0.25">
      <c r="A20" s="2">
        <v>2023</v>
      </c>
      <c r="B20" s="3">
        <v>45017</v>
      </c>
      <c r="C20" s="3">
        <v>45107</v>
      </c>
      <c r="D20" s="4" t="s">
        <v>79</v>
      </c>
      <c r="E20" s="4" t="s">
        <v>80</v>
      </c>
      <c r="F20" s="4" t="s">
        <v>163</v>
      </c>
      <c r="G20" s="5" t="s">
        <v>184</v>
      </c>
      <c r="H20" s="4" t="s">
        <v>185</v>
      </c>
      <c r="I20" s="8" t="s">
        <v>262</v>
      </c>
      <c r="J20" s="4" t="s">
        <v>266</v>
      </c>
      <c r="K20" s="7">
        <v>2022</v>
      </c>
      <c r="L20" s="10">
        <v>21</v>
      </c>
      <c r="M20" s="8">
        <v>0</v>
      </c>
      <c r="N20" s="11">
        <v>1.8</v>
      </c>
      <c r="O20" s="13" t="s">
        <v>53</v>
      </c>
      <c r="P20" s="4" t="s">
        <v>288</v>
      </c>
      <c r="Q20" s="8" t="s">
        <v>289</v>
      </c>
      <c r="R20" s="3">
        <v>45112</v>
      </c>
      <c r="S20" s="3">
        <v>45107</v>
      </c>
      <c r="T20" s="2" t="s">
        <v>324</v>
      </c>
    </row>
    <row r="21" spans="1:20" ht="127.5" x14ac:dyDescent="0.25">
      <c r="A21" s="2">
        <v>2023</v>
      </c>
      <c r="B21" s="3">
        <v>45017</v>
      </c>
      <c r="C21" s="3">
        <v>45107</v>
      </c>
      <c r="D21" s="4" t="s">
        <v>81</v>
      </c>
      <c r="E21" s="4" t="s">
        <v>82</v>
      </c>
      <c r="F21" s="4" t="s">
        <v>163</v>
      </c>
      <c r="G21" s="5" t="s">
        <v>186</v>
      </c>
      <c r="H21" s="4" t="s">
        <v>173</v>
      </c>
      <c r="I21" s="8" t="s">
        <v>262</v>
      </c>
      <c r="J21" s="4" t="s">
        <v>266</v>
      </c>
      <c r="K21" s="7">
        <v>2022</v>
      </c>
      <c r="L21" s="10">
        <v>11</v>
      </c>
      <c r="M21" s="8">
        <v>0</v>
      </c>
      <c r="N21" s="11">
        <f>11/11</f>
        <v>1</v>
      </c>
      <c r="O21" s="13" t="s">
        <v>53</v>
      </c>
      <c r="P21" s="4" t="s">
        <v>280</v>
      </c>
      <c r="Q21" s="8" t="s">
        <v>281</v>
      </c>
      <c r="R21" s="3">
        <v>45112</v>
      </c>
      <c r="S21" s="3">
        <v>45107</v>
      </c>
      <c r="T21" s="2" t="s">
        <v>325</v>
      </c>
    </row>
    <row r="22" spans="1:20" ht="178.5" x14ac:dyDescent="0.25">
      <c r="A22" s="2">
        <v>2023</v>
      </c>
      <c r="B22" s="3">
        <v>45017</v>
      </c>
      <c r="C22" s="3">
        <v>45107</v>
      </c>
      <c r="D22" s="4" t="s">
        <v>83</v>
      </c>
      <c r="E22" s="4" t="s">
        <v>84</v>
      </c>
      <c r="F22" s="4" t="s">
        <v>163</v>
      </c>
      <c r="G22" s="5" t="s">
        <v>187</v>
      </c>
      <c r="H22" s="4" t="s">
        <v>188</v>
      </c>
      <c r="I22" s="8" t="s">
        <v>262</v>
      </c>
      <c r="J22" s="4" t="s">
        <v>265</v>
      </c>
      <c r="K22" s="7">
        <v>2022</v>
      </c>
      <c r="L22" s="10">
        <v>200</v>
      </c>
      <c r="M22" s="8">
        <v>0</v>
      </c>
      <c r="N22" s="11">
        <v>0.1</v>
      </c>
      <c r="O22" s="13" t="s">
        <v>53</v>
      </c>
      <c r="P22" s="4" t="s">
        <v>290</v>
      </c>
      <c r="Q22" s="8" t="s">
        <v>291</v>
      </c>
      <c r="R22" s="3">
        <v>45112</v>
      </c>
      <c r="S22" s="3">
        <v>45107</v>
      </c>
      <c r="T22" s="2" t="s">
        <v>326</v>
      </c>
    </row>
    <row r="23" spans="1:20" ht="127.5" x14ac:dyDescent="0.25">
      <c r="A23" s="2">
        <v>2023</v>
      </c>
      <c r="B23" s="3">
        <v>45017</v>
      </c>
      <c r="C23" s="3">
        <v>45107</v>
      </c>
      <c r="D23" s="4" t="s">
        <v>85</v>
      </c>
      <c r="E23" s="4" t="s">
        <v>86</v>
      </c>
      <c r="F23" s="4" t="s">
        <v>163</v>
      </c>
      <c r="G23" s="5" t="s">
        <v>189</v>
      </c>
      <c r="H23" s="4" t="s">
        <v>190</v>
      </c>
      <c r="I23" s="8" t="s">
        <v>262</v>
      </c>
      <c r="J23" s="4" t="s">
        <v>265</v>
      </c>
      <c r="K23" s="7">
        <v>2023</v>
      </c>
      <c r="L23" s="10">
        <v>1000</v>
      </c>
      <c r="M23" s="8">
        <v>0</v>
      </c>
      <c r="N23" s="11">
        <v>0.1</v>
      </c>
      <c r="O23" s="13" t="s">
        <v>53</v>
      </c>
      <c r="P23" s="4" t="s">
        <v>292</v>
      </c>
      <c r="Q23" s="8" t="s">
        <v>269</v>
      </c>
      <c r="R23" s="3">
        <v>45112</v>
      </c>
      <c r="S23" s="3">
        <v>45107</v>
      </c>
      <c r="T23" s="2" t="s">
        <v>327</v>
      </c>
    </row>
    <row r="24" spans="1:20" ht="153" x14ac:dyDescent="0.25">
      <c r="A24" s="2">
        <v>2023</v>
      </c>
      <c r="B24" s="3">
        <v>45017</v>
      </c>
      <c r="C24" s="3">
        <v>45107</v>
      </c>
      <c r="D24" s="4" t="s">
        <v>87</v>
      </c>
      <c r="E24" s="4" t="s">
        <v>88</v>
      </c>
      <c r="F24" s="4" t="s">
        <v>163</v>
      </c>
      <c r="G24" s="5" t="s">
        <v>191</v>
      </c>
      <c r="H24" s="4" t="s">
        <v>192</v>
      </c>
      <c r="I24" s="8" t="s">
        <v>262</v>
      </c>
      <c r="J24" s="4" t="s">
        <v>266</v>
      </c>
      <c r="K24" s="7">
        <v>2022</v>
      </c>
      <c r="L24" s="10">
        <v>35</v>
      </c>
      <c r="M24" s="8">
        <v>0</v>
      </c>
      <c r="N24" s="11">
        <v>1.0900000000000001</v>
      </c>
      <c r="O24" s="13" t="s">
        <v>53</v>
      </c>
      <c r="P24" s="4" t="s">
        <v>283</v>
      </c>
      <c r="Q24" s="8" t="s">
        <v>281</v>
      </c>
      <c r="R24" s="3">
        <v>45112</v>
      </c>
      <c r="S24" s="3">
        <v>45107</v>
      </c>
      <c r="T24" s="2" t="s">
        <v>328</v>
      </c>
    </row>
    <row r="25" spans="1:20" ht="165.75" x14ac:dyDescent="0.25">
      <c r="A25" s="14">
        <v>2023</v>
      </c>
      <c r="B25" s="15">
        <v>45017</v>
      </c>
      <c r="C25" s="15">
        <v>45107</v>
      </c>
      <c r="D25" s="16" t="s">
        <v>89</v>
      </c>
      <c r="E25" s="16" t="s">
        <v>90</v>
      </c>
      <c r="F25" s="16" t="s">
        <v>163</v>
      </c>
      <c r="G25" s="16" t="s">
        <v>193</v>
      </c>
      <c r="H25" s="23" t="s">
        <v>194</v>
      </c>
      <c r="I25" s="18" t="s">
        <v>267</v>
      </c>
      <c r="J25" s="16" t="s">
        <v>265</v>
      </c>
      <c r="K25" s="18">
        <v>2020</v>
      </c>
      <c r="L25" s="19">
        <v>50000</v>
      </c>
      <c r="M25" s="18">
        <v>0</v>
      </c>
      <c r="N25" s="20">
        <v>0.2</v>
      </c>
      <c r="O25" s="21" t="s">
        <v>53</v>
      </c>
      <c r="P25" s="16" t="s">
        <v>293</v>
      </c>
      <c r="Q25" s="18" t="s">
        <v>294</v>
      </c>
      <c r="R25" s="15">
        <v>45112</v>
      </c>
      <c r="S25" s="15">
        <v>45107</v>
      </c>
      <c r="T25" s="14" t="s">
        <v>329</v>
      </c>
    </row>
    <row r="26" spans="1:20" ht="178.5" x14ac:dyDescent="0.25">
      <c r="A26" s="2">
        <v>2023</v>
      </c>
      <c r="B26" s="3">
        <v>45017</v>
      </c>
      <c r="C26" s="3">
        <v>45107</v>
      </c>
      <c r="D26" s="4" t="s">
        <v>91</v>
      </c>
      <c r="E26" s="4" t="s">
        <v>92</v>
      </c>
      <c r="F26" s="4" t="s">
        <v>163</v>
      </c>
      <c r="G26" s="5" t="s">
        <v>195</v>
      </c>
      <c r="H26" s="4" t="s">
        <v>196</v>
      </c>
      <c r="I26" s="8" t="s">
        <v>262</v>
      </c>
      <c r="J26" s="4" t="s">
        <v>265</v>
      </c>
      <c r="K26" s="7">
        <v>2022</v>
      </c>
      <c r="L26" s="10">
        <v>4</v>
      </c>
      <c r="M26" s="8">
        <v>0</v>
      </c>
      <c r="N26" s="11">
        <f>1/1</f>
        <v>1</v>
      </c>
      <c r="O26" s="13" t="s">
        <v>53</v>
      </c>
      <c r="P26" s="4" t="s">
        <v>295</v>
      </c>
      <c r="Q26" s="8" t="s">
        <v>291</v>
      </c>
      <c r="R26" s="3">
        <v>45112</v>
      </c>
      <c r="S26" s="3">
        <v>45107</v>
      </c>
      <c r="T26" s="2" t="s">
        <v>330</v>
      </c>
    </row>
    <row r="27" spans="1:20" ht="114.75" x14ac:dyDescent="0.25">
      <c r="A27" s="2">
        <v>2023</v>
      </c>
      <c r="B27" s="3">
        <v>45017</v>
      </c>
      <c r="C27" s="3">
        <v>45107</v>
      </c>
      <c r="D27" s="4" t="s">
        <v>93</v>
      </c>
      <c r="E27" s="4" t="s">
        <v>94</v>
      </c>
      <c r="F27" s="4" t="s">
        <v>163</v>
      </c>
      <c r="G27" s="5" t="s">
        <v>197</v>
      </c>
      <c r="H27" s="4" t="s">
        <v>198</v>
      </c>
      <c r="I27" s="8" t="s">
        <v>262</v>
      </c>
      <c r="J27" s="4" t="s">
        <v>266</v>
      </c>
      <c r="K27" s="7">
        <v>2022</v>
      </c>
      <c r="L27" s="10">
        <v>11928</v>
      </c>
      <c r="M27" s="8">
        <v>0</v>
      </c>
      <c r="N27" s="11">
        <v>1</v>
      </c>
      <c r="O27" s="13" t="s">
        <v>53</v>
      </c>
      <c r="P27" s="4" t="s">
        <v>296</v>
      </c>
      <c r="Q27" s="8" t="s">
        <v>291</v>
      </c>
      <c r="R27" s="3">
        <v>45112</v>
      </c>
      <c r="S27" s="3">
        <v>45107</v>
      </c>
      <c r="T27" s="2" t="s">
        <v>331</v>
      </c>
    </row>
    <row r="28" spans="1:20" ht="306" x14ac:dyDescent="0.25">
      <c r="A28" s="2">
        <v>2023</v>
      </c>
      <c r="B28" s="3">
        <v>45017</v>
      </c>
      <c r="C28" s="3">
        <v>45107</v>
      </c>
      <c r="D28" s="4" t="s">
        <v>95</v>
      </c>
      <c r="E28" s="4" t="s">
        <v>96</v>
      </c>
      <c r="F28" s="4" t="s">
        <v>163</v>
      </c>
      <c r="G28" s="6" t="s">
        <v>199</v>
      </c>
      <c r="H28" s="4" t="s">
        <v>200</v>
      </c>
      <c r="I28" s="8" t="s">
        <v>262</v>
      </c>
      <c r="J28" s="4" t="s">
        <v>265</v>
      </c>
      <c r="K28" s="7">
        <v>2022</v>
      </c>
      <c r="L28" s="10">
        <v>113</v>
      </c>
      <c r="M28" s="8">
        <v>0</v>
      </c>
      <c r="N28" s="11">
        <v>0.67</v>
      </c>
      <c r="O28" s="13" t="s">
        <v>53</v>
      </c>
      <c r="P28" s="4" t="s">
        <v>296</v>
      </c>
      <c r="Q28" s="8" t="s">
        <v>291</v>
      </c>
      <c r="R28" s="3">
        <v>45112</v>
      </c>
      <c r="S28" s="3">
        <v>45107</v>
      </c>
      <c r="T28" s="2" t="s">
        <v>297</v>
      </c>
    </row>
    <row r="29" spans="1:20" ht="114.75" x14ac:dyDescent="0.25">
      <c r="A29" s="2">
        <v>2023</v>
      </c>
      <c r="B29" s="3">
        <v>45017</v>
      </c>
      <c r="C29" s="3">
        <v>45107</v>
      </c>
      <c r="D29" s="4" t="s">
        <v>97</v>
      </c>
      <c r="E29" s="4" t="s">
        <v>98</v>
      </c>
      <c r="F29" s="4" t="s">
        <v>163</v>
      </c>
      <c r="G29" s="5" t="s">
        <v>201</v>
      </c>
      <c r="H29" s="4" t="s">
        <v>173</v>
      </c>
      <c r="I29" s="8" t="s">
        <v>262</v>
      </c>
      <c r="J29" s="4" t="s">
        <v>266</v>
      </c>
      <c r="K29" s="7">
        <v>2022</v>
      </c>
      <c r="L29" s="10">
        <v>25</v>
      </c>
      <c r="M29" s="8">
        <v>0</v>
      </c>
      <c r="N29" s="11">
        <v>0.96</v>
      </c>
      <c r="O29" s="13" t="s">
        <v>53</v>
      </c>
      <c r="P29" s="4" t="s">
        <v>280</v>
      </c>
      <c r="Q29" s="8" t="s">
        <v>281</v>
      </c>
      <c r="R29" s="3">
        <v>45112</v>
      </c>
      <c r="S29" s="3">
        <v>45107</v>
      </c>
      <c r="T29" s="2" t="s">
        <v>332</v>
      </c>
    </row>
    <row r="30" spans="1:20" ht="242.25" x14ac:dyDescent="0.25">
      <c r="A30" s="2">
        <v>2023</v>
      </c>
      <c r="B30" s="3">
        <v>45017</v>
      </c>
      <c r="C30" s="3">
        <v>45107</v>
      </c>
      <c r="D30" s="4" t="s">
        <v>99</v>
      </c>
      <c r="E30" s="4" t="s">
        <v>100</v>
      </c>
      <c r="F30" s="4" t="s">
        <v>163</v>
      </c>
      <c r="G30" s="5" t="s">
        <v>202</v>
      </c>
      <c r="H30" s="4" t="s">
        <v>203</v>
      </c>
      <c r="I30" s="8" t="s">
        <v>262</v>
      </c>
      <c r="J30" s="4" t="s">
        <v>265</v>
      </c>
      <c r="K30" s="7">
        <v>2022</v>
      </c>
      <c r="L30" s="10">
        <v>50000</v>
      </c>
      <c r="M30" s="8">
        <v>0</v>
      </c>
      <c r="N30" s="11">
        <v>0.95</v>
      </c>
      <c r="O30" s="13" t="s">
        <v>53</v>
      </c>
      <c r="P30" s="4" t="s">
        <v>298</v>
      </c>
      <c r="Q30" s="8" t="s">
        <v>269</v>
      </c>
      <c r="R30" s="3">
        <v>45112</v>
      </c>
      <c r="S30" s="3">
        <v>45107</v>
      </c>
      <c r="T30" s="2" t="s">
        <v>333</v>
      </c>
    </row>
    <row r="31" spans="1:20" ht="204" x14ac:dyDescent="0.25">
      <c r="A31" s="2">
        <v>2023</v>
      </c>
      <c r="B31" s="3">
        <v>45017</v>
      </c>
      <c r="C31" s="3">
        <v>45107</v>
      </c>
      <c r="D31" s="4" t="s">
        <v>101</v>
      </c>
      <c r="E31" s="4" t="s">
        <v>102</v>
      </c>
      <c r="F31" s="4" t="s">
        <v>163</v>
      </c>
      <c r="G31" s="5" t="s">
        <v>204</v>
      </c>
      <c r="H31" s="4" t="s">
        <v>205</v>
      </c>
      <c r="I31" s="8" t="s">
        <v>262</v>
      </c>
      <c r="J31" s="4" t="s">
        <v>265</v>
      </c>
      <c r="K31" s="7">
        <v>2023</v>
      </c>
      <c r="L31" s="10">
        <v>42500</v>
      </c>
      <c r="M31" s="8">
        <v>0</v>
      </c>
      <c r="N31" s="11">
        <v>0.85</v>
      </c>
      <c r="O31" s="13" t="s">
        <v>53</v>
      </c>
      <c r="P31" s="4" t="s">
        <v>299</v>
      </c>
      <c r="Q31" s="8" t="s">
        <v>291</v>
      </c>
      <c r="R31" s="3">
        <v>45112</v>
      </c>
      <c r="S31" s="3">
        <v>45107</v>
      </c>
      <c r="T31" s="2" t="s">
        <v>334</v>
      </c>
    </row>
    <row r="32" spans="1:20" ht="204" x14ac:dyDescent="0.25">
      <c r="A32" s="2">
        <v>2023</v>
      </c>
      <c r="B32" s="3">
        <v>45017</v>
      </c>
      <c r="C32" s="3">
        <v>45107</v>
      </c>
      <c r="D32" s="4" t="s">
        <v>103</v>
      </c>
      <c r="E32" s="4" t="s">
        <v>104</v>
      </c>
      <c r="F32" s="4" t="s">
        <v>163</v>
      </c>
      <c r="G32" s="5" t="s">
        <v>206</v>
      </c>
      <c r="H32" s="4" t="s">
        <v>207</v>
      </c>
      <c r="I32" s="8" t="s">
        <v>267</v>
      </c>
      <c r="J32" s="4" t="s">
        <v>265</v>
      </c>
      <c r="K32" s="7">
        <v>2022</v>
      </c>
      <c r="L32" s="10">
        <v>450</v>
      </c>
      <c r="M32" s="8">
        <v>0</v>
      </c>
      <c r="N32" s="11">
        <v>2.4</v>
      </c>
      <c r="O32" s="13" t="s">
        <v>53</v>
      </c>
      <c r="P32" s="4" t="s">
        <v>296</v>
      </c>
      <c r="Q32" s="8" t="s">
        <v>291</v>
      </c>
      <c r="R32" s="3">
        <v>45112</v>
      </c>
      <c r="S32" s="3">
        <v>45107</v>
      </c>
      <c r="T32" s="2" t="s">
        <v>335</v>
      </c>
    </row>
    <row r="33" spans="1:20" ht="204" x14ac:dyDescent="0.25">
      <c r="A33" s="14">
        <v>2023</v>
      </c>
      <c r="B33" s="15">
        <v>45017</v>
      </c>
      <c r="C33" s="15">
        <v>45107</v>
      </c>
      <c r="D33" s="16" t="s">
        <v>105</v>
      </c>
      <c r="E33" s="16" t="s">
        <v>106</v>
      </c>
      <c r="F33" s="16" t="s">
        <v>163</v>
      </c>
      <c r="G33" s="17" t="s">
        <v>208</v>
      </c>
      <c r="H33" s="16" t="s">
        <v>209</v>
      </c>
      <c r="I33" s="18" t="s">
        <v>262</v>
      </c>
      <c r="J33" s="16" t="s">
        <v>264</v>
      </c>
      <c r="K33" s="18">
        <v>2022</v>
      </c>
      <c r="L33" s="19">
        <v>1048</v>
      </c>
      <c r="M33" s="18">
        <v>0</v>
      </c>
      <c r="N33" s="20">
        <v>0.48</v>
      </c>
      <c r="O33" s="21" t="s">
        <v>53</v>
      </c>
      <c r="P33" s="16" t="s">
        <v>300</v>
      </c>
      <c r="Q33" s="18" t="s">
        <v>291</v>
      </c>
      <c r="R33" s="15">
        <v>45112</v>
      </c>
      <c r="S33" s="15">
        <v>45107</v>
      </c>
      <c r="T33" s="14" t="s">
        <v>336</v>
      </c>
    </row>
    <row r="34" spans="1:20" ht="127.5" x14ac:dyDescent="0.25">
      <c r="A34" s="2">
        <v>2023</v>
      </c>
      <c r="B34" s="3">
        <v>45017</v>
      </c>
      <c r="C34" s="3">
        <v>45107</v>
      </c>
      <c r="D34" s="4" t="s">
        <v>107</v>
      </c>
      <c r="E34" s="4" t="s">
        <v>108</v>
      </c>
      <c r="F34" s="4" t="s">
        <v>163</v>
      </c>
      <c r="G34" s="6" t="s">
        <v>210</v>
      </c>
      <c r="H34" s="4" t="s">
        <v>211</v>
      </c>
      <c r="I34" s="8" t="s">
        <v>262</v>
      </c>
      <c r="J34" s="4" t="s">
        <v>265</v>
      </c>
      <c r="K34" s="7">
        <v>2022</v>
      </c>
      <c r="L34" s="10">
        <v>908</v>
      </c>
      <c r="M34" s="8">
        <v>0</v>
      </c>
      <c r="N34" s="11">
        <v>0</v>
      </c>
      <c r="O34" s="13" t="s">
        <v>53</v>
      </c>
      <c r="P34" s="4" t="s">
        <v>290</v>
      </c>
      <c r="Q34" s="8" t="s">
        <v>291</v>
      </c>
      <c r="R34" s="3">
        <v>45112</v>
      </c>
      <c r="S34" s="3">
        <v>45107</v>
      </c>
      <c r="T34" s="2" t="s">
        <v>337</v>
      </c>
    </row>
    <row r="35" spans="1:20" ht="153" x14ac:dyDescent="0.25">
      <c r="A35" s="2">
        <v>2023</v>
      </c>
      <c r="B35" s="3">
        <v>45017</v>
      </c>
      <c r="C35" s="3">
        <v>45107</v>
      </c>
      <c r="D35" s="4" t="s">
        <v>109</v>
      </c>
      <c r="E35" s="4" t="s">
        <v>110</v>
      </c>
      <c r="F35" s="4" t="s">
        <v>163</v>
      </c>
      <c r="G35" s="5" t="s">
        <v>212</v>
      </c>
      <c r="H35" s="4" t="s">
        <v>213</v>
      </c>
      <c r="I35" s="8" t="s">
        <v>262</v>
      </c>
      <c r="J35" s="4" t="s">
        <v>265</v>
      </c>
      <c r="K35" s="7">
        <v>2022</v>
      </c>
      <c r="L35" s="10">
        <v>100</v>
      </c>
      <c r="M35" s="8">
        <v>0</v>
      </c>
      <c r="N35" s="11">
        <f>13/20</f>
        <v>0.65</v>
      </c>
      <c r="O35" s="13" t="s">
        <v>54</v>
      </c>
      <c r="P35" s="4" t="s">
        <v>290</v>
      </c>
      <c r="Q35" s="8" t="s">
        <v>291</v>
      </c>
      <c r="R35" s="3">
        <v>45112</v>
      </c>
      <c r="S35" s="3">
        <v>45107</v>
      </c>
      <c r="T35" s="2" t="s">
        <v>338</v>
      </c>
    </row>
    <row r="36" spans="1:20" ht="127.5" x14ac:dyDescent="0.25">
      <c r="A36" s="2">
        <v>2023</v>
      </c>
      <c r="B36" s="3">
        <v>45017</v>
      </c>
      <c r="C36" s="3">
        <v>45107</v>
      </c>
      <c r="D36" s="4" t="s">
        <v>111</v>
      </c>
      <c r="E36" s="4" t="s">
        <v>112</v>
      </c>
      <c r="F36" s="4" t="s">
        <v>163</v>
      </c>
      <c r="G36" s="5" t="s">
        <v>214</v>
      </c>
      <c r="H36" s="4" t="s">
        <v>215</v>
      </c>
      <c r="I36" s="8" t="s">
        <v>262</v>
      </c>
      <c r="J36" s="4" t="s">
        <v>265</v>
      </c>
      <c r="K36" s="7">
        <v>2022</v>
      </c>
      <c r="L36" s="10">
        <v>600</v>
      </c>
      <c r="M36" s="8">
        <v>0</v>
      </c>
      <c r="N36" s="11">
        <v>0.02</v>
      </c>
      <c r="O36" s="13" t="s">
        <v>53</v>
      </c>
      <c r="P36" s="4" t="s">
        <v>290</v>
      </c>
      <c r="Q36" s="8" t="s">
        <v>291</v>
      </c>
      <c r="R36" s="3">
        <v>45112</v>
      </c>
      <c r="S36" s="3">
        <v>45107</v>
      </c>
      <c r="T36" s="2" t="s">
        <v>339</v>
      </c>
    </row>
    <row r="37" spans="1:20" ht="114.75" x14ac:dyDescent="0.25">
      <c r="A37" s="2">
        <v>2023</v>
      </c>
      <c r="B37" s="3">
        <v>45017</v>
      </c>
      <c r="C37" s="3">
        <v>45107</v>
      </c>
      <c r="D37" s="4" t="s">
        <v>113</v>
      </c>
      <c r="E37" s="4" t="s">
        <v>114</v>
      </c>
      <c r="F37" s="4" t="s">
        <v>163</v>
      </c>
      <c r="G37" s="5" t="s">
        <v>216</v>
      </c>
      <c r="H37" s="4" t="s">
        <v>217</v>
      </c>
      <c r="I37" s="8" t="s">
        <v>262</v>
      </c>
      <c r="J37" s="4" t="s">
        <v>265</v>
      </c>
      <c r="K37" s="7">
        <v>2022</v>
      </c>
      <c r="L37" s="10">
        <v>1500</v>
      </c>
      <c r="M37" s="8">
        <v>0</v>
      </c>
      <c r="N37" s="11">
        <v>0.04</v>
      </c>
      <c r="O37" s="13" t="s">
        <v>53</v>
      </c>
      <c r="P37" s="4" t="s">
        <v>296</v>
      </c>
      <c r="Q37" s="8" t="s">
        <v>291</v>
      </c>
      <c r="R37" s="3">
        <v>45112</v>
      </c>
      <c r="S37" s="3">
        <v>45107</v>
      </c>
      <c r="T37" s="2" t="s">
        <v>340</v>
      </c>
    </row>
    <row r="38" spans="1:20" ht="178.5" x14ac:dyDescent="0.25">
      <c r="A38" s="2">
        <v>2023</v>
      </c>
      <c r="B38" s="3">
        <v>45017</v>
      </c>
      <c r="C38" s="3">
        <v>45107</v>
      </c>
      <c r="D38" s="4" t="s">
        <v>115</v>
      </c>
      <c r="E38" s="4" t="s">
        <v>116</v>
      </c>
      <c r="F38" s="4" t="s">
        <v>163</v>
      </c>
      <c r="G38" s="5" t="s">
        <v>218</v>
      </c>
      <c r="H38" s="4" t="s">
        <v>219</v>
      </c>
      <c r="I38" s="8" t="s">
        <v>262</v>
      </c>
      <c r="J38" s="4" t="s">
        <v>265</v>
      </c>
      <c r="K38" s="7">
        <v>2022</v>
      </c>
      <c r="L38" s="10">
        <v>210</v>
      </c>
      <c r="M38" s="8">
        <v>0</v>
      </c>
      <c r="N38" s="11">
        <v>8.0000000000000004E-4</v>
      </c>
      <c r="O38" s="13" t="s">
        <v>53</v>
      </c>
      <c r="P38" s="4" t="s">
        <v>290</v>
      </c>
      <c r="Q38" s="8" t="s">
        <v>291</v>
      </c>
      <c r="R38" s="3">
        <v>45112</v>
      </c>
      <c r="S38" s="3">
        <v>45107</v>
      </c>
      <c r="T38" s="2" t="s">
        <v>341</v>
      </c>
    </row>
    <row r="39" spans="1:20" ht="357" x14ac:dyDescent="0.25">
      <c r="A39" s="2">
        <v>2023</v>
      </c>
      <c r="B39" s="3">
        <v>45017</v>
      </c>
      <c r="C39" s="3">
        <v>45107</v>
      </c>
      <c r="D39" s="4" t="s">
        <v>117</v>
      </c>
      <c r="E39" s="4" t="s">
        <v>118</v>
      </c>
      <c r="F39" s="4" t="s">
        <v>220</v>
      </c>
      <c r="G39" s="5" t="s">
        <v>221</v>
      </c>
      <c r="H39" s="4" t="s">
        <v>222</v>
      </c>
      <c r="I39" s="8" t="s">
        <v>262</v>
      </c>
      <c r="J39" s="4" t="s">
        <v>266</v>
      </c>
      <c r="K39" s="7">
        <v>2022</v>
      </c>
      <c r="L39" s="10">
        <v>100</v>
      </c>
      <c r="M39" s="8">
        <v>0</v>
      </c>
      <c r="N39" s="11">
        <v>0.28000000000000003</v>
      </c>
      <c r="O39" s="13" t="s">
        <v>53</v>
      </c>
      <c r="P39" s="4" t="s">
        <v>290</v>
      </c>
      <c r="Q39" s="8" t="s">
        <v>291</v>
      </c>
      <c r="R39" s="3">
        <v>45112</v>
      </c>
      <c r="S39" s="3">
        <v>45107</v>
      </c>
      <c r="T39" s="9" t="s">
        <v>342</v>
      </c>
    </row>
    <row r="40" spans="1:20" ht="191.25" x14ac:dyDescent="0.25">
      <c r="A40" s="2">
        <v>2023</v>
      </c>
      <c r="B40" s="3">
        <v>45017</v>
      </c>
      <c r="C40" s="3">
        <v>45107</v>
      </c>
      <c r="D40" s="4" t="s">
        <v>119</v>
      </c>
      <c r="E40" s="4" t="s">
        <v>120</v>
      </c>
      <c r="F40" s="4" t="s">
        <v>163</v>
      </c>
      <c r="G40" s="5" t="s">
        <v>223</v>
      </c>
      <c r="H40" s="4" t="s">
        <v>224</v>
      </c>
      <c r="I40" s="8" t="s">
        <v>262</v>
      </c>
      <c r="J40" s="4" t="s">
        <v>265</v>
      </c>
      <c r="K40" s="7">
        <v>2022</v>
      </c>
      <c r="L40" s="10">
        <v>100</v>
      </c>
      <c r="M40" s="8">
        <v>0</v>
      </c>
      <c r="N40" s="11">
        <v>0.73</v>
      </c>
      <c r="O40" s="13" t="s">
        <v>53</v>
      </c>
      <c r="P40" s="4" t="s">
        <v>288</v>
      </c>
      <c r="Q40" s="8" t="s">
        <v>289</v>
      </c>
      <c r="R40" s="3">
        <v>45112</v>
      </c>
      <c r="S40" s="3">
        <v>45107</v>
      </c>
      <c r="T40" s="2" t="s">
        <v>343</v>
      </c>
    </row>
    <row r="41" spans="1:20" ht="165.75" x14ac:dyDescent="0.25">
      <c r="A41" s="2">
        <v>2023</v>
      </c>
      <c r="B41" s="3">
        <v>45017</v>
      </c>
      <c r="C41" s="3">
        <v>45107</v>
      </c>
      <c r="D41" s="4" t="s">
        <v>121</v>
      </c>
      <c r="E41" s="4" t="s">
        <v>122</v>
      </c>
      <c r="F41" s="4" t="s">
        <v>163</v>
      </c>
      <c r="G41" s="5" t="s">
        <v>225</v>
      </c>
      <c r="H41" s="4" t="s">
        <v>226</v>
      </c>
      <c r="I41" s="8" t="s">
        <v>262</v>
      </c>
      <c r="J41" s="4" t="s">
        <v>265</v>
      </c>
      <c r="K41" s="7">
        <v>2023</v>
      </c>
      <c r="L41" s="10">
        <v>1500</v>
      </c>
      <c r="M41" s="8">
        <v>0</v>
      </c>
      <c r="N41" s="11">
        <v>0.01</v>
      </c>
      <c r="O41" s="13" t="s">
        <v>54</v>
      </c>
      <c r="P41" s="4" t="s">
        <v>301</v>
      </c>
      <c r="Q41" s="8" t="s">
        <v>289</v>
      </c>
      <c r="R41" s="3">
        <v>45112</v>
      </c>
      <c r="S41" s="3">
        <v>45107</v>
      </c>
      <c r="T41" s="2" t="s">
        <v>344</v>
      </c>
    </row>
    <row r="42" spans="1:20" ht="306" x14ac:dyDescent="0.25">
      <c r="A42" s="2">
        <v>2023</v>
      </c>
      <c r="B42" s="3">
        <v>45017</v>
      </c>
      <c r="C42" s="3">
        <v>45107</v>
      </c>
      <c r="D42" s="4" t="s">
        <v>123</v>
      </c>
      <c r="E42" s="4" t="s">
        <v>124</v>
      </c>
      <c r="F42" s="4" t="s">
        <v>163</v>
      </c>
      <c r="G42" s="5" t="s">
        <v>227</v>
      </c>
      <c r="H42" s="4" t="s">
        <v>228</v>
      </c>
      <c r="I42" s="9" t="s">
        <v>267</v>
      </c>
      <c r="J42" s="4" t="s">
        <v>266</v>
      </c>
      <c r="K42" s="7">
        <v>2022</v>
      </c>
      <c r="L42" s="10">
        <v>300</v>
      </c>
      <c r="M42" s="8">
        <v>0</v>
      </c>
      <c r="N42" s="11">
        <v>0.12</v>
      </c>
      <c r="O42" s="13" t="s">
        <v>53</v>
      </c>
      <c r="P42" s="4" t="s">
        <v>296</v>
      </c>
      <c r="Q42" s="8" t="s">
        <v>291</v>
      </c>
      <c r="R42" s="3">
        <v>45112</v>
      </c>
      <c r="S42" s="3">
        <v>45107</v>
      </c>
      <c r="T42" s="9" t="s">
        <v>345</v>
      </c>
    </row>
    <row r="43" spans="1:20" ht="153" x14ac:dyDescent="0.25">
      <c r="A43" s="2">
        <v>2023</v>
      </c>
      <c r="B43" s="3">
        <v>45017</v>
      </c>
      <c r="C43" s="3">
        <v>45107</v>
      </c>
      <c r="D43" s="4" t="s">
        <v>125</v>
      </c>
      <c r="E43" s="4" t="s">
        <v>90</v>
      </c>
      <c r="F43" s="4" t="s">
        <v>163</v>
      </c>
      <c r="G43" s="5" t="s">
        <v>229</v>
      </c>
      <c r="H43" s="4" t="s">
        <v>230</v>
      </c>
      <c r="I43" s="9" t="s">
        <v>267</v>
      </c>
      <c r="J43" s="4" t="s">
        <v>266</v>
      </c>
      <c r="K43" s="7">
        <v>2020</v>
      </c>
      <c r="L43" s="10">
        <v>50000</v>
      </c>
      <c r="M43" s="8">
        <v>0</v>
      </c>
      <c r="N43" s="11">
        <v>0.2</v>
      </c>
      <c r="O43" s="13" t="s">
        <v>53</v>
      </c>
      <c r="P43" s="4" t="s">
        <v>296</v>
      </c>
      <c r="Q43" s="8" t="s">
        <v>291</v>
      </c>
      <c r="R43" s="3">
        <v>45112</v>
      </c>
      <c r="S43" s="3">
        <v>45107</v>
      </c>
      <c r="T43" s="2" t="s">
        <v>346</v>
      </c>
    </row>
    <row r="44" spans="1:20" ht="204" x14ac:dyDescent="0.25">
      <c r="A44" s="2">
        <v>2023</v>
      </c>
      <c r="B44" s="3">
        <v>45017</v>
      </c>
      <c r="C44" s="3">
        <v>45107</v>
      </c>
      <c r="D44" s="4" t="s">
        <v>126</v>
      </c>
      <c r="E44" s="4" t="s">
        <v>127</v>
      </c>
      <c r="F44" s="4" t="s">
        <v>163</v>
      </c>
      <c r="G44" s="5" t="s">
        <v>231</v>
      </c>
      <c r="H44" s="4" t="s">
        <v>232</v>
      </c>
      <c r="I44" s="8" t="s">
        <v>262</v>
      </c>
      <c r="J44" s="4" t="s">
        <v>265</v>
      </c>
      <c r="K44" s="7">
        <v>2023</v>
      </c>
      <c r="L44" s="10">
        <v>2000</v>
      </c>
      <c r="M44" s="8">
        <v>0</v>
      </c>
      <c r="N44" s="11">
        <v>0</v>
      </c>
      <c r="O44" s="13" t="s">
        <v>53</v>
      </c>
      <c r="P44" s="4" t="s">
        <v>302</v>
      </c>
      <c r="Q44" s="8" t="s">
        <v>291</v>
      </c>
      <c r="R44" s="3">
        <v>45112</v>
      </c>
      <c r="S44" s="3">
        <v>45107</v>
      </c>
      <c r="T44" s="2" t="s">
        <v>347</v>
      </c>
    </row>
    <row r="45" spans="1:20" ht="127.5" x14ac:dyDescent="0.25">
      <c r="A45" s="2">
        <v>2023</v>
      </c>
      <c r="B45" s="3">
        <v>45017</v>
      </c>
      <c r="C45" s="3">
        <v>45107</v>
      </c>
      <c r="D45" s="4" t="s">
        <v>128</v>
      </c>
      <c r="E45" s="4" t="s">
        <v>129</v>
      </c>
      <c r="F45" s="4" t="s">
        <v>163</v>
      </c>
      <c r="G45" s="5" t="s">
        <v>233</v>
      </c>
      <c r="H45" s="4" t="s">
        <v>234</v>
      </c>
      <c r="I45" s="8" t="s">
        <v>262</v>
      </c>
      <c r="J45" s="4" t="s">
        <v>265</v>
      </c>
      <c r="K45" s="7">
        <v>2023</v>
      </c>
      <c r="L45" s="10">
        <v>100</v>
      </c>
      <c r="M45" s="8">
        <v>0</v>
      </c>
      <c r="N45" s="11">
        <v>0</v>
      </c>
      <c r="O45" s="13" t="s">
        <v>53</v>
      </c>
      <c r="P45" s="4" t="s">
        <v>303</v>
      </c>
      <c r="Q45" s="8" t="s">
        <v>291</v>
      </c>
      <c r="R45" s="3">
        <v>45112</v>
      </c>
      <c r="S45" s="3">
        <v>45107</v>
      </c>
      <c r="T45" s="2" t="s">
        <v>348</v>
      </c>
    </row>
    <row r="46" spans="1:20" ht="102" x14ac:dyDescent="0.25">
      <c r="A46" s="14">
        <v>2023</v>
      </c>
      <c r="B46" s="15">
        <v>45017</v>
      </c>
      <c r="C46" s="15">
        <v>45107</v>
      </c>
      <c r="D46" s="16" t="s">
        <v>130</v>
      </c>
      <c r="E46" s="16" t="s">
        <v>131</v>
      </c>
      <c r="F46" s="16" t="s">
        <v>163</v>
      </c>
      <c r="G46" s="17" t="s">
        <v>235</v>
      </c>
      <c r="H46" s="16" t="s">
        <v>236</v>
      </c>
      <c r="I46" s="18" t="s">
        <v>262</v>
      </c>
      <c r="J46" s="16" t="s">
        <v>264</v>
      </c>
      <c r="K46" s="18">
        <v>2023</v>
      </c>
      <c r="L46" s="19">
        <v>10000</v>
      </c>
      <c r="M46" s="18">
        <v>0</v>
      </c>
      <c r="N46" s="20">
        <v>0.62</v>
      </c>
      <c r="O46" s="21" t="s">
        <v>53</v>
      </c>
      <c r="P46" s="16" t="s">
        <v>304</v>
      </c>
      <c r="Q46" s="18" t="s">
        <v>289</v>
      </c>
      <c r="R46" s="15">
        <v>45112</v>
      </c>
      <c r="S46" s="15">
        <v>45107</v>
      </c>
      <c r="T46" s="14" t="s">
        <v>349</v>
      </c>
    </row>
    <row r="47" spans="1:20" ht="204" x14ac:dyDescent="0.25">
      <c r="A47" s="2">
        <v>2023</v>
      </c>
      <c r="B47" s="3">
        <v>45017</v>
      </c>
      <c r="C47" s="3">
        <v>45107</v>
      </c>
      <c r="D47" s="4" t="s">
        <v>132</v>
      </c>
      <c r="E47" s="4" t="s">
        <v>133</v>
      </c>
      <c r="F47" s="4" t="s">
        <v>163</v>
      </c>
      <c r="G47" s="5" t="s">
        <v>237</v>
      </c>
      <c r="H47" s="4" t="s">
        <v>238</v>
      </c>
      <c r="I47" s="8" t="s">
        <v>262</v>
      </c>
      <c r="J47" s="4" t="s">
        <v>265</v>
      </c>
      <c r="K47" s="7">
        <v>2022</v>
      </c>
      <c r="L47" s="10">
        <v>270</v>
      </c>
      <c r="M47" s="8">
        <v>0</v>
      </c>
      <c r="N47" s="11">
        <v>6.4999999999999997E-3</v>
      </c>
      <c r="O47" s="13" t="s">
        <v>53</v>
      </c>
      <c r="P47" s="4" t="s">
        <v>305</v>
      </c>
      <c r="Q47" s="8" t="s">
        <v>289</v>
      </c>
      <c r="R47" s="3">
        <v>45112</v>
      </c>
      <c r="S47" s="3">
        <v>45107</v>
      </c>
      <c r="T47" s="9" t="s">
        <v>350</v>
      </c>
    </row>
    <row r="48" spans="1:20" ht="178.5" x14ac:dyDescent="0.25">
      <c r="A48" s="2">
        <v>2023</v>
      </c>
      <c r="B48" s="3">
        <v>45017</v>
      </c>
      <c r="C48" s="3">
        <v>45107</v>
      </c>
      <c r="D48" s="4" t="s">
        <v>134</v>
      </c>
      <c r="E48" s="4" t="s">
        <v>135</v>
      </c>
      <c r="F48" s="4" t="s">
        <v>163</v>
      </c>
      <c r="G48" s="5" t="s">
        <v>239</v>
      </c>
      <c r="H48" s="4" t="s">
        <v>240</v>
      </c>
      <c r="I48" s="8" t="s">
        <v>262</v>
      </c>
      <c r="J48" s="4" t="s">
        <v>265</v>
      </c>
      <c r="K48" s="7">
        <v>2022</v>
      </c>
      <c r="L48" s="10">
        <v>248</v>
      </c>
      <c r="M48" s="8">
        <v>0</v>
      </c>
      <c r="N48" s="11">
        <v>0.42</v>
      </c>
      <c r="O48" s="13" t="s">
        <v>53</v>
      </c>
      <c r="P48" s="4" t="s">
        <v>305</v>
      </c>
      <c r="Q48" s="8" t="s">
        <v>289</v>
      </c>
      <c r="R48" s="3">
        <v>45112</v>
      </c>
      <c r="S48" s="3">
        <v>45107</v>
      </c>
      <c r="T48" s="2" t="s">
        <v>351</v>
      </c>
    </row>
    <row r="49" spans="1:20" ht="191.25" x14ac:dyDescent="0.25">
      <c r="A49" s="2">
        <v>2023</v>
      </c>
      <c r="B49" s="3">
        <v>45017</v>
      </c>
      <c r="C49" s="3">
        <v>45107</v>
      </c>
      <c r="D49" s="4" t="s">
        <v>136</v>
      </c>
      <c r="E49" s="4" t="s">
        <v>137</v>
      </c>
      <c r="F49" s="4" t="s">
        <v>163</v>
      </c>
      <c r="G49" s="5" t="s">
        <v>241</v>
      </c>
      <c r="H49" s="4" t="s">
        <v>242</v>
      </c>
      <c r="I49" s="9" t="s">
        <v>267</v>
      </c>
      <c r="J49" s="4" t="s">
        <v>266</v>
      </c>
      <c r="K49" s="7">
        <v>2022</v>
      </c>
      <c r="L49" s="10">
        <v>100</v>
      </c>
      <c r="M49" s="8">
        <v>0</v>
      </c>
      <c r="N49" s="11">
        <v>-0.24</v>
      </c>
      <c r="O49" s="13" t="s">
        <v>53</v>
      </c>
      <c r="P49" s="4" t="s">
        <v>306</v>
      </c>
      <c r="Q49" s="8" t="s">
        <v>289</v>
      </c>
      <c r="R49" s="3">
        <v>45112</v>
      </c>
      <c r="S49" s="3">
        <v>45107</v>
      </c>
      <c r="T49" s="2" t="s">
        <v>352</v>
      </c>
    </row>
    <row r="50" spans="1:20" ht="127.5" x14ac:dyDescent="0.25">
      <c r="A50" s="2">
        <v>2023</v>
      </c>
      <c r="B50" s="3">
        <v>45017</v>
      </c>
      <c r="C50" s="3">
        <v>45107</v>
      </c>
      <c r="D50" s="4" t="s">
        <v>138</v>
      </c>
      <c r="E50" s="4" t="s">
        <v>139</v>
      </c>
      <c r="F50" s="4" t="s">
        <v>163</v>
      </c>
      <c r="G50" s="5" t="s">
        <v>243</v>
      </c>
      <c r="H50" s="4" t="s">
        <v>173</v>
      </c>
      <c r="I50" s="8" t="s">
        <v>262</v>
      </c>
      <c r="J50" s="4" t="s">
        <v>266</v>
      </c>
      <c r="K50" s="7">
        <v>2022</v>
      </c>
      <c r="L50" s="10">
        <v>46</v>
      </c>
      <c r="M50" s="8">
        <v>0</v>
      </c>
      <c r="N50" s="11">
        <f>46/46</f>
        <v>1</v>
      </c>
      <c r="O50" s="13" t="s">
        <v>53</v>
      </c>
      <c r="P50" s="4" t="s">
        <v>280</v>
      </c>
      <c r="Q50" s="8" t="s">
        <v>281</v>
      </c>
      <c r="R50" s="3">
        <v>45112</v>
      </c>
      <c r="S50" s="3">
        <v>45107</v>
      </c>
      <c r="T50" s="2" t="s">
        <v>353</v>
      </c>
    </row>
    <row r="51" spans="1:20" ht="127.5" x14ac:dyDescent="0.25">
      <c r="A51" s="2">
        <v>2023</v>
      </c>
      <c r="B51" s="3">
        <v>45017</v>
      </c>
      <c r="C51" s="3">
        <v>45107</v>
      </c>
      <c r="D51" s="4" t="s">
        <v>140</v>
      </c>
      <c r="E51" s="4" t="s">
        <v>141</v>
      </c>
      <c r="F51" s="4" t="s">
        <v>163</v>
      </c>
      <c r="G51" s="5" t="s">
        <v>244</v>
      </c>
      <c r="H51" s="4" t="s">
        <v>245</v>
      </c>
      <c r="I51" s="8" t="s">
        <v>262</v>
      </c>
      <c r="J51" s="4" t="s">
        <v>265</v>
      </c>
      <c r="K51" s="7">
        <v>2022</v>
      </c>
      <c r="L51" s="10">
        <v>5</v>
      </c>
      <c r="M51" s="8">
        <v>0</v>
      </c>
      <c r="N51" s="11">
        <f>2/2</f>
        <v>1</v>
      </c>
      <c r="O51" s="13" t="s">
        <v>53</v>
      </c>
      <c r="P51" s="4" t="s">
        <v>305</v>
      </c>
      <c r="Q51" s="8" t="s">
        <v>289</v>
      </c>
      <c r="R51" s="3">
        <v>45112</v>
      </c>
      <c r="S51" s="3">
        <v>45107</v>
      </c>
      <c r="T51" s="2" t="s">
        <v>354</v>
      </c>
    </row>
    <row r="52" spans="1:20" ht="178.5" x14ac:dyDescent="0.25">
      <c r="A52" s="2">
        <v>2023</v>
      </c>
      <c r="B52" s="3">
        <v>45017</v>
      </c>
      <c r="C52" s="3">
        <v>45107</v>
      </c>
      <c r="D52" s="4" t="s">
        <v>142</v>
      </c>
      <c r="E52" s="4" t="s">
        <v>143</v>
      </c>
      <c r="F52" s="4" t="s">
        <v>163</v>
      </c>
      <c r="G52" s="5" t="s">
        <v>246</v>
      </c>
      <c r="H52" s="4" t="s">
        <v>247</v>
      </c>
      <c r="I52" s="8" t="s">
        <v>262</v>
      </c>
      <c r="J52" s="4" t="s">
        <v>265</v>
      </c>
      <c r="K52" s="7">
        <v>2022</v>
      </c>
      <c r="L52" s="10">
        <v>2000</v>
      </c>
      <c r="M52" s="8">
        <v>0</v>
      </c>
      <c r="N52" s="11">
        <v>0</v>
      </c>
      <c r="O52" s="13" t="s">
        <v>53</v>
      </c>
      <c r="P52" s="4" t="s">
        <v>307</v>
      </c>
      <c r="Q52" s="8" t="s">
        <v>289</v>
      </c>
      <c r="R52" s="3">
        <v>45112</v>
      </c>
      <c r="S52" s="3">
        <v>45107</v>
      </c>
      <c r="T52" s="2" t="s">
        <v>355</v>
      </c>
    </row>
    <row r="53" spans="1:20" ht="140.25" x14ac:dyDescent="0.25">
      <c r="A53" s="14">
        <v>2023</v>
      </c>
      <c r="B53" s="15">
        <v>45017</v>
      </c>
      <c r="C53" s="15">
        <v>45107</v>
      </c>
      <c r="D53" s="16" t="s">
        <v>144</v>
      </c>
      <c r="E53" s="16" t="s">
        <v>145</v>
      </c>
      <c r="F53" s="16" t="s">
        <v>163</v>
      </c>
      <c r="G53" s="17" t="s">
        <v>248</v>
      </c>
      <c r="H53" s="16" t="s">
        <v>249</v>
      </c>
      <c r="I53" s="18" t="s">
        <v>267</v>
      </c>
      <c r="J53" s="16" t="s">
        <v>263</v>
      </c>
      <c r="K53" s="18">
        <v>2020</v>
      </c>
      <c r="L53" s="22">
        <v>230586553</v>
      </c>
      <c r="M53" s="18">
        <v>0</v>
      </c>
      <c r="N53" s="20">
        <v>0</v>
      </c>
      <c r="O53" s="21" t="s">
        <v>53</v>
      </c>
      <c r="P53" s="16" t="s">
        <v>308</v>
      </c>
      <c r="Q53" s="18" t="s">
        <v>281</v>
      </c>
      <c r="R53" s="15">
        <v>45112</v>
      </c>
      <c r="S53" s="15">
        <v>45107</v>
      </c>
      <c r="T53" s="14" t="s">
        <v>309</v>
      </c>
    </row>
    <row r="54" spans="1:20" ht="140.25" x14ac:dyDescent="0.25">
      <c r="A54" s="2">
        <v>2023</v>
      </c>
      <c r="B54" s="3">
        <v>45017</v>
      </c>
      <c r="C54" s="3">
        <v>45107</v>
      </c>
      <c r="D54" s="4" t="s">
        <v>146</v>
      </c>
      <c r="E54" s="4" t="s">
        <v>147</v>
      </c>
      <c r="F54" s="4" t="s">
        <v>163</v>
      </c>
      <c r="G54" s="5" t="s">
        <v>250</v>
      </c>
      <c r="H54" s="4" t="s">
        <v>251</v>
      </c>
      <c r="I54" s="8" t="s">
        <v>262</v>
      </c>
      <c r="J54" s="4" t="s">
        <v>266</v>
      </c>
      <c r="K54" s="7">
        <v>2022</v>
      </c>
      <c r="L54" s="10">
        <v>360</v>
      </c>
      <c r="M54" s="8">
        <v>0</v>
      </c>
      <c r="N54" s="11">
        <f>360/360</f>
        <v>1</v>
      </c>
      <c r="O54" s="13" t="s">
        <v>53</v>
      </c>
      <c r="P54" s="4" t="s">
        <v>280</v>
      </c>
      <c r="Q54" s="8" t="s">
        <v>281</v>
      </c>
      <c r="R54" s="3">
        <v>45112</v>
      </c>
      <c r="S54" s="3">
        <v>45107</v>
      </c>
      <c r="T54" s="2" t="s">
        <v>356</v>
      </c>
    </row>
    <row r="55" spans="1:20" ht="242.25" x14ac:dyDescent="0.25">
      <c r="A55" s="2">
        <v>2023</v>
      </c>
      <c r="B55" s="3">
        <v>45017</v>
      </c>
      <c r="C55" s="3">
        <v>45107</v>
      </c>
      <c r="D55" s="4" t="s">
        <v>148</v>
      </c>
      <c r="E55" s="4" t="s">
        <v>149</v>
      </c>
      <c r="F55" s="4" t="s">
        <v>163</v>
      </c>
      <c r="G55" s="5" t="s">
        <v>252</v>
      </c>
      <c r="H55" s="4" t="s">
        <v>253</v>
      </c>
      <c r="I55" s="8" t="s">
        <v>267</v>
      </c>
      <c r="J55" s="4" t="s">
        <v>265</v>
      </c>
      <c r="K55" s="7">
        <v>2021</v>
      </c>
      <c r="L55" s="12">
        <v>15336407</v>
      </c>
      <c r="M55" s="8">
        <v>0</v>
      </c>
      <c r="N55" s="11">
        <v>0.23</v>
      </c>
      <c r="O55" s="13" t="s">
        <v>53</v>
      </c>
      <c r="P55" s="4" t="s">
        <v>310</v>
      </c>
      <c r="Q55" s="8" t="s">
        <v>281</v>
      </c>
      <c r="R55" s="3">
        <v>45112</v>
      </c>
      <c r="S55" s="3">
        <v>45107</v>
      </c>
      <c r="T55" s="2" t="s">
        <v>357</v>
      </c>
    </row>
    <row r="56" spans="1:20" ht="216.75" x14ac:dyDescent="0.25">
      <c r="A56" s="2">
        <v>2023</v>
      </c>
      <c r="B56" s="3">
        <v>45017</v>
      </c>
      <c r="C56" s="3">
        <v>45107</v>
      </c>
      <c r="D56" s="4" t="s">
        <v>150</v>
      </c>
      <c r="E56" s="4" t="s">
        <v>151</v>
      </c>
      <c r="F56" s="4" t="s">
        <v>163</v>
      </c>
      <c r="G56" s="5" t="s">
        <v>254</v>
      </c>
      <c r="H56" s="4" t="s">
        <v>255</v>
      </c>
      <c r="I56" s="8" t="s">
        <v>262</v>
      </c>
      <c r="J56" s="4" t="s">
        <v>265</v>
      </c>
      <c r="K56" s="7">
        <v>2022</v>
      </c>
      <c r="L56" s="10">
        <v>36</v>
      </c>
      <c r="M56" s="8">
        <v>0</v>
      </c>
      <c r="N56" s="11">
        <v>1</v>
      </c>
      <c r="O56" s="13" t="s">
        <v>53</v>
      </c>
      <c r="P56" s="4" t="s">
        <v>311</v>
      </c>
      <c r="Q56" s="8" t="s">
        <v>269</v>
      </c>
      <c r="R56" s="3">
        <v>45112</v>
      </c>
      <c r="S56" s="3">
        <v>45107</v>
      </c>
      <c r="T56" s="2" t="s">
        <v>358</v>
      </c>
    </row>
    <row r="57" spans="1:20" ht="229.5" x14ac:dyDescent="0.25">
      <c r="A57" s="2">
        <v>2023</v>
      </c>
      <c r="B57" s="3">
        <v>45017</v>
      </c>
      <c r="C57" s="3">
        <v>45107</v>
      </c>
      <c r="D57" s="4" t="s">
        <v>152</v>
      </c>
      <c r="E57" s="4" t="s">
        <v>153</v>
      </c>
      <c r="F57" s="4" t="s">
        <v>163</v>
      </c>
      <c r="G57" s="5" t="s">
        <v>256</v>
      </c>
      <c r="H57" s="4" t="s">
        <v>257</v>
      </c>
      <c r="I57" s="8" t="s">
        <v>262</v>
      </c>
      <c r="J57" s="4" t="s">
        <v>265</v>
      </c>
      <c r="K57" s="7">
        <v>2023</v>
      </c>
      <c r="L57" s="10">
        <v>80</v>
      </c>
      <c r="M57" s="8">
        <v>0</v>
      </c>
      <c r="N57" s="11">
        <v>0</v>
      </c>
      <c r="O57" s="13" t="s">
        <v>53</v>
      </c>
      <c r="P57" s="4" t="s">
        <v>312</v>
      </c>
      <c r="Q57" s="8" t="s">
        <v>291</v>
      </c>
      <c r="R57" s="3">
        <v>45112</v>
      </c>
      <c r="S57" s="3">
        <v>45107</v>
      </c>
      <c r="T57" s="2" t="s">
        <v>359</v>
      </c>
    </row>
    <row r="58" spans="1:20" ht="153" x14ac:dyDescent="0.25">
      <c r="A58" s="2">
        <v>2023</v>
      </c>
      <c r="B58" s="3">
        <v>45017</v>
      </c>
      <c r="C58" s="3">
        <v>45107</v>
      </c>
      <c r="D58" s="4" t="s">
        <v>154</v>
      </c>
      <c r="E58" s="4" t="s">
        <v>155</v>
      </c>
      <c r="F58" s="4" t="s">
        <v>163</v>
      </c>
      <c r="G58" s="5" t="s">
        <v>258</v>
      </c>
      <c r="H58" s="4" t="s">
        <v>259</v>
      </c>
      <c r="I58" s="8" t="s">
        <v>262</v>
      </c>
      <c r="J58" s="4" t="s">
        <v>265</v>
      </c>
      <c r="K58" s="7">
        <v>2023</v>
      </c>
      <c r="L58" s="10">
        <v>5</v>
      </c>
      <c r="M58" s="8">
        <v>0</v>
      </c>
      <c r="N58" s="11">
        <f>5/5</f>
        <v>1</v>
      </c>
      <c r="O58" s="13" t="s">
        <v>53</v>
      </c>
      <c r="P58" s="4" t="s">
        <v>313</v>
      </c>
      <c r="Q58" s="8" t="s">
        <v>269</v>
      </c>
      <c r="R58" s="3">
        <v>45112</v>
      </c>
      <c r="S58" s="3">
        <v>45107</v>
      </c>
      <c r="T58" s="2" t="s">
        <v>360</v>
      </c>
    </row>
    <row r="59" spans="1:20" ht="153" x14ac:dyDescent="0.25">
      <c r="A59" s="2">
        <v>2023</v>
      </c>
      <c r="B59" s="3">
        <v>45017</v>
      </c>
      <c r="C59" s="3">
        <v>45107</v>
      </c>
      <c r="D59" s="4" t="s">
        <v>156</v>
      </c>
      <c r="E59" s="4" t="s">
        <v>157</v>
      </c>
      <c r="F59" s="4" t="s">
        <v>163</v>
      </c>
      <c r="G59" s="5" t="s">
        <v>260</v>
      </c>
      <c r="H59" s="4" t="s">
        <v>261</v>
      </c>
      <c r="I59" s="8" t="s">
        <v>262</v>
      </c>
      <c r="J59" s="4" t="s">
        <v>266</v>
      </c>
      <c r="K59" s="7">
        <v>2022</v>
      </c>
      <c r="L59" s="10">
        <v>908</v>
      </c>
      <c r="M59" s="8">
        <v>0</v>
      </c>
      <c r="N59" s="11">
        <f>229/229</f>
        <v>1</v>
      </c>
      <c r="O59" s="13" t="s">
        <v>53</v>
      </c>
      <c r="P59" s="4" t="s">
        <v>314</v>
      </c>
      <c r="Q59" s="8" t="s">
        <v>281</v>
      </c>
      <c r="R59" s="3">
        <v>45112</v>
      </c>
      <c r="S59" s="3">
        <v>45107</v>
      </c>
      <c r="T59" s="2" t="s">
        <v>361</v>
      </c>
    </row>
  </sheetData>
  <autoFilter ref="A7:T59" xr:uid="{00000000-0001-0000-0000-000000000000}"/>
  <mergeCells count="7">
    <mergeCell ref="A6:T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2023-05-15T18:29:54Z</dcterms:created>
  <dcterms:modified xsi:type="dcterms:W3CDTF">2023-07-13T20:02:11Z</dcterms:modified>
</cp:coreProperties>
</file>